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45" yWindow="2895" windowWidth="15360" windowHeight="8160" tabRatio="674" activeTab="3"/>
  </bookViews>
  <sheets>
    <sheet name="Vorbehalt und Haftungsauschluss" sheetId="1" r:id="rId1"/>
    <sheet name="Änderungshistorie" sheetId="2" r:id="rId2"/>
    <sheet name="Erläuterungen" sheetId="3" r:id="rId3"/>
    <sheet name="EV-Kategorien_VNB-ÜNB" sheetId="4" r:id="rId4"/>
  </sheets>
  <externalReferences>
    <externalReference r:id="rId7"/>
  </externalReferences>
  <definedNames>
    <definedName name="_ftn1" localSheetId="2">'Erläuterungen'!#REF!</definedName>
    <definedName name="_ftn2" localSheetId="2">'Erläuterungen'!#REF!</definedName>
    <definedName name="_ftn3" localSheetId="2">'Erläuterungen'!#REF!</definedName>
    <definedName name="_ftn4" localSheetId="2">'Erläuterungen'!#REF!</definedName>
    <definedName name="_ftn5" localSheetId="2">'Erläuterungen'!#REF!</definedName>
    <definedName name="_ftnref1" localSheetId="2">'Erläuterungen'!#REF!</definedName>
    <definedName name="_ftnref2" localSheetId="2">'Erläuterungen'!#REF!</definedName>
    <definedName name="_ftnref3" localSheetId="2">'Erläuterungen'!#REF!</definedName>
    <definedName name="_ftnref4" localSheetId="2">'Erläuterungen'!#REF!</definedName>
    <definedName name="_ftnref5" localSheetId="2">'Erläuterungen'!#REF!</definedName>
    <definedName name="_Toc238623104" localSheetId="2">'Erläuterungen'!#REF!</definedName>
    <definedName name="anscount" hidden="1">1</definedName>
    <definedName name="Tab_Daten">#REF!</definedName>
    <definedName name="Tab_Kategorien">#REF!</definedName>
    <definedName name="Tab_Perioden">#REF!</definedName>
  </definedNames>
  <calcPr fullCalcOnLoad="1"/>
</workbook>
</file>

<file path=xl/comments4.xml><?xml version="1.0" encoding="utf-8"?>
<comments xmlns="http://schemas.openxmlformats.org/spreadsheetml/2006/main">
  <authors>
    <author>Kirchenbaur, Stephan</author>
  </authors>
  <commentList>
    <comment ref="D31" authorId="0">
      <text>
        <r>
          <rPr>
            <sz val="9"/>
            <rFont val="Tahoma"/>
            <family val="2"/>
          </rPr>
          <t>Mit Hilfe dieser Kategorie wird nur ein Eurobetrag an den ÜNB übermittelt. Die entsprechenden verspätet gemeldeten Mengen sind in den jeweiligen Umlagekategorien separat zu melden.</t>
        </r>
      </text>
    </comment>
    <comment ref="E31" authorId="0">
      <text>
        <r>
          <rPr>
            <sz val="9"/>
            <rFont val="Tahoma"/>
            <family val="2"/>
          </rPr>
          <t>Mit Hilfe dieser Kategorie wird nur ein Eurobetrag an den ÜNB übermittelt. Die entsprechenden verspätet gemeldeten Mengen sind in den jeweiligen Umlagekategorien separat zu melden.</t>
        </r>
      </text>
    </comment>
    <comment ref="D32" authorId="0">
      <text>
        <r>
          <rPr>
            <sz val="9"/>
            <rFont val="Tahoma"/>
            <family val="2"/>
          </rPr>
          <t>Mit Hilfe dieser Kategorie wird nur ein Eurobetrag an den ÜNB übermittelt. Die entsprechenden verspätet gemeldeten Mengen sind in den jeweiligen Umlagekategorien separat zu melden.</t>
        </r>
      </text>
    </comment>
    <comment ref="E32" authorId="0">
      <text>
        <r>
          <rPr>
            <sz val="9"/>
            <rFont val="Tahoma"/>
            <family val="2"/>
          </rPr>
          <t>Mit Hilfe dieser Kategorie wird nur ein Eurobetrag an den ÜNB übermittelt. Die entsprechenden verspätet gemeldeten Mengen sind in den jeweiligen Umlagekategorien separat zu melden.</t>
        </r>
      </text>
    </comment>
    <comment ref="F31" authorId="0">
      <text>
        <r>
          <rPr>
            <sz val="9"/>
            <rFont val="Tahoma"/>
            <family val="2"/>
          </rPr>
          <t>Mit Hilfe dieser Kategorie wird nur ein Eurobetrag an den ÜNB übermittelt. Die entsprechenden verspätet gemeldeten Mengen sind in den jeweiligen Umlagekategorien separat zu melden.</t>
        </r>
      </text>
    </comment>
    <comment ref="F32" authorId="0">
      <text>
        <r>
          <rPr>
            <sz val="9"/>
            <rFont val="Tahoma"/>
            <family val="2"/>
          </rPr>
          <t>Mit Hilfe dieser Kategorie wird nur ein Eurobetrag an den ÜNB übermittelt. Die entsprechenden verspätet gemeldeten Mengen sind in den jeweiligen Umlagekategorien separat zu melden.</t>
        </r>
      </text>
    </comment>
    <comment ref="G31" authorId="0">
      <text>
        <r>
          <rPr>
            <sz val="9"/>
            <rFont val="Tahoma"/>
            <family val="2"/>
          </rPr>
          <t>Mit Hilfe dieser Kategorie wird nur ein Eurobetrag an den ÜNB übermittelt. Die entsprechenden verspätet gemeldeten Mengen sind in den jeweiligen Umlagekategorien separat zu melden.</t>
        </r>
      </text>
    </comment>
    <comment ref="G32" authorId="0">
      <text>
        <r>
          <rPr>
            <sz val="9"/>
            <rFont val="Tahoma"/>
            <family val="2"/>
          </rPr>
          <t>Mit Hilfe dieser Kategorie wird nur ein Eurobetrag an den ÜNB übermittelt. Die entsprechenden verspätet gemeldeten Mengen sind in den jeweiligen Umlagekategorien separat zu melden.</t>
        </r>
      </text>
    </comment>
    <comment ref="H31" authorId="0">
      <text>
        <r>
          <rPr>
            <sz val="9"/>
            <rFont val="Tahoma"/>
            <family val="2"/>
          </rPr>
          <t>Mit Hilfe dieser Kategorie wird nur ein Eurobetrag an den ÜNB übermittelt. Die entsprechenden verspätet gemeldeten Mengen sind in den jeweiligen Umlagekategorien separat zu melden.</t>
        </r>
      </text>
    </comment>
    <comment ref="H32" authorId="0">
      <text>
        <r>
          <rPr>
            <sz val="9"/>
            <rFont val="Tahoma"/>
            <family val="2"/>
          </rPr>
          <t>Mit Hilfe dieser Kategorie wird nur ein Eurobetrag an den ÜNB übermittelt. Die entsprechenden verspätet gemeldeten Mengen sind in den jeweiligen Umlagekategorien separat zu melden.</t>
        </r>
      </text>
    </comment>
  </commentList>
</comments>
</file>

<file path=xl/sharedStrings.xml><?xml version="1.0" encoding="utf-8"?>
<sst xmlns="http://schemas.openxmlformats.org/spreadsheetml/2006/main" count="121" uniqueCount="99">
  <si>
    <t>Änderungen zur vorherigen Version</t>
  </si>
  <si>
    <t>Herausgeber und Zweck</t>
  </si>
  <si>
    <t>Vorbehalt und Haftungsausschluss</t>
  </si>
  <si>
    <t>Datum</t>
  </si>
  <si>
    <t>Stellen 1-2:</t>
  </si>
  <si>
    <t>Bezeichnung</t>
  </si>
  <si>
    <t>Diese EEG-Umlagekategorientabelle wird durch die vier deutschen Übertragungsnetzbetreiber (ÜNB) gemeinsam erstellt und bei Bedarf aktualisiert.</t>
  </si>
  <si>
    <t xml:space="preserve">Diese Tabelle, die Kategorien wie auch die Umlagensätze sind mit größter Sorgfalt erstellt und mehrfach geprüft worden. Dennoch kann nicht ausgeschlossen werden, dass Fehler enthalten sind, insbesondere die ausgewiesenen Umlagensätze zu hoch oder zu niedrig sind. Weiterhin ist es jederzeit möglich, dass durch Gesetzesänderungen oder durch die Rechtssprechung eine Korrektur der Umlagensätze oder der Bedingungen für die Verwendung einer Kategorie – auch rückwirkend – erfolgt. Daher gelten die Kategorien, die Beschreibungen und die Umlagensätze nur unter Vorbehalt. </t>
  </si>
  <si>
    <t>Initiale Erstellung der Datei</t>
  </si>
  <si>
    <t xml:space="preserve">EV604-EEG-ZINS </t>
  </si>
  <si>
    <t xml:space="preserve">EV604NEEG-ZINS </t>
  </si>
  <si>
    <t>EV6111-EEG-RED</t>
  </si>
  <si>
    <t>EV6111NEEG-RED</t>
  </si>
  <si>
    <t>EV61121NEEG100</t>
  </si>
  <si>
    <t>EV61122NEEG100</t>
  </si>
  <si>
    <t>EV6124-EEG---0</t>
  </si>
  <si>
    <t>Anlagenart</t>
  </si>
  <si>
    <t>Erläuterung</t>
  </si>
  <si>
    <t>EV = Eigenversorgung</t>
  </si>
  <si>
    <t>Stellen 3-4:</t>
  </si>
  <si>
    <t>Stellen 4 bis maximal 7:</t>
  </si>
  <si>
    <t>Stellen 6 bis maximal 11:</t>
  </si>
  <si>
    <t>Anlagentyp</t>
  </si>
  <si>
    <t>NEEG = Nicht EEG-Anlagen (KWK oder konventionell)</t>
  </si>
  <si>
    <t>EEG = EEG-Anlage</t>
  </si>
  <si>
    <t>Stelle 11/12 - 14</t>
  </si>
  <si>
    <t>Umlagenhöhe bzw. Kostenart</t>
  </si>
  <si>
    <t>RED = reduzierte EEG-Umlage (Prozentsatz abhängig vom Umlagejahr)</t>
  </si>
  <si>
    <t>ZINS = Zinsbetrag für versöätete Umlagezahlungen</t>
  </si>
  <si>
    <t>Aufbau des Kategorienschlüssels</t>
  </si>
  <si>
    <t>100 = volle EEG Umlage (100 % der EEG-Umlage)</t>
  </si>
  <si>
    <t>Die Herausgeber übernehmen keinerlei Haftung für die Richtigkeit der Kategorien, deren Beschreibungen und Umlagenhöhe. Die Herausgeber lehnen jede Haftung für jedwede Schäden ab, die aufgrund von eventuellen Fehlern, insbesondere falschen Umlagehöhen, entstanden sind.</t>
  </si>
  <si>
    <t>Hinweise zu den Bezeichnungen der Umlagekategorien</t>
  </si>
  <si>
    <t>Die verringerte EEG-Umlage wird nicht gerundet, alle angezeigten Nachkommastellen sind zu berücksichtigen.</t>
  </si>
  <si>
    <t>EEG-Anlagen</t>
  </si>
  <si>
    <t>Nicht-EEG-Anlagen</t>
  </si>
  <si>
    <t>Zinsen nach § 60 Abs. 4 EEG i. V. m. § 7 Abs. 4 AusglMechV bei verspäteter Zahlung bzw. verspäteter Einhaltung der Anzeigepflicht</t>
  </si>
  <si>
    <t>Gesetzliche Grundlage Paragraph</t>
  </si>
  <si>
    <t>Gesetzliche Grundlage Absatz, Satz und/oder Nummer</t>
  </si>
  <si>
    <t>0 = umlagebefreit (0 % der EEG-Umlage)</t>
  </si>
  <si>
    <t>Die hier festgelegten Kategorien dienen der Datenmeldung der ÜNB an die BNetzA und der Erfüllung der Veröffentlichungspflichten der ÜNB sowie der monatlichen und jährlichen Datenmeldung der abnahme- und vergütungspflichigen Netzbetreiber (avNB), EEG-umlagepflichtigen Anlagenbetreiber und EEG-umlagepflichtigen Elektrizitätsversorgungsunternehmen an die ÜNB. Die Beschreibungen der Kategorien gewährleisten einerseits die korrekte Auswahl der Kategorie, andererseits versetzen sie die Öffentlichkeit in die Lage, die Transparenzveröffentlichungen zu verstehen. Die Kenntnis aller EEG-Versionen und -Novellen in ihren Grundzügen muss vorausgesetzt werden.</t>
  </si>
  <si>
    <t>Die Umlagensätze werden ausschließlich durch das Erneuerbare-Energien-Gesetz (EEG) in der jeweils gültigen Fassung festgelegt. Die in diesem Dokument enthaltenen Umlagesätze spiegeln das Rechtsverständnis der Herausgeber wider und sind rechtlich unverbindlich.</t>
  </si>
  <si>
    <t>Sollten hier ausgewiesene Umlagensätze zu gering sein, erwächst kein Rechtsanspruch oder Vertrauensschutz auf eine geringere als die gesetzliche Umlagenhöhe.</t>
  </si>
  <si>
    <t>EV6124NEEG---0</t>
  </si>
  <si>
    <t>Ergänzung der Umlagehöhen für das Jahr 2016</t>
  </si>
  <si>
    <t>Ergänzung der Umlagehöhen für das Jahr 2017</t>
  </si>
  <si>
    <t>61 = § 61 EEG 2014/2017</t>
  </si>
  <si>
    <t>60 = § 60 EEG 2014/2017</t>
  </si>
  <si>
    <t>EV613-4------0</t>
  </si>
  <si>
    <t>EV61e1-2-EEG20</t>
  </si>
  <si>
    <t>EV61e1-2NEEG20</t>
  </si>
  <si>
    <t>ältere Bestandsanlagen</t>
  </si>
  <si>
    <t>Bestandsanlagen</t>
  </si>
  <si>
    <t>EEG-Umlage nach  § 61a Nr. 4 EEG für den Teil des Eigenverbrauchs, für den bei Stromerzeugungsanlagen mit einer installierten Leistung von höchstens 10 kW der Anspruch auf Erhebung der EEG-Umlage entfällt</t>
  </si>
  <si>
    <t>(ältere) EEG-Bestandanlagen</t>
  </si>
  <si>
    <t>(ältere) Nicht-EEG-Bestandsanlagen</t>
  </si>
  <si>
    <t>verringerte EEG-Umlage nach § 61b Nr. 1 EEG 2017</t>
  </si>
  <si>
    <t>volle EEG-Umlage nach § 61 Absatz 1 Satz 2 Nr. 1 EEG 2014</t>
  </si>
  <si>
    <t>volle EEG-Umlage nach § 61 Absatz 1 EEG 2017</t>
  </si>
  <si>
    <t>Zinsbetrag entsprechend § 60 Abs. 3 EEG 2017 i. V. m. § 7 Abs. 4 EEV</t>
  </si>
  <si>
    <t>entfallene  EEG-Umlage nach § 61a Nr. 4 EEG 2017</t>
  </si>
  <si>
    <t>EEG-Umlage nach § 60 Abs. 1 EEG 2017 bzw.  § 61 Abs. 1 EEG 2017</t>
  </si>
  <si>
    <t>verringerte  EEG-Umlage nach § 61b Nr. 2 EEG 2017</t>
  </si>
  <si>
    <t>verringerte  EEG-Umlage nach § 61c EEG 2017</t>
  </si>
  <si>
    <t>verringerte  EEG-Umlage nach § 61d EEG 2017</t>
  </si>
  <si>
    <t>verringerte  EEG-Umlage nach § 61e EEG 2017 (ab 2018)</t>
  </si>
  <si>
    <t>Anpassung Überschriften und Bemerkungen an EEG 2017</t>
  </si>
  <si>
    <t>Ergänzung der Umlagekategorien gem. EEG 2017</t>
  </si>
  <si>
    <t>EV61g2-EEG--20</t>
  </si>
  <si>
    <t>EV61g2-NEEG-20</t>
  </si>
  <si>
    <t>volle  EEG-Umlage nach § 61g Absatz 1 EEG 2017</t>
  </si>
  <si>
    <t>EEG-Umlage nach  § 61 Absatz 1 Satz 2 Nr. 2 EEG 2014 bzw. 61g EEG 2017 bei Nichteinhaltung der Meldepflicht des Anlagenbetreibers
Diese Kategorien sind nur bei Anlagen zu verwenden, die grundsätzlich bei rechtzeitiger Meldung einen Anspruch auf einen Entfall oder einer Verringerung der EEG-Umlage hätten.</t>
  </si>
  <si>
    <t>Reduzierte EEG-Umlage nach  §§ 61b bis 61e EEG 2017</t>
  </si>
  <si>
    <t>EV61122-EEG100</t>
  </si>
  <si>
    <t>EV611--–EEG100</t>
  </si>
  <si>
    <t>EV611–-NEEG100</t>
  </si>
  <si>
    <t>Umlagenhöhe</t>
  </si>
  <si>
    <t>Jahr 2015
[ct/kWh]</t>
  </si>
  <si>
    <t>Jahr 2016
[ct/kWh]</t>
  </si>
  <si>
    <t>Jahr 2017
[ct/kWh]</t>
  </si>
  <si>
    <t>Jahr 2014
[ct/kWh]</t>
  </si>
  <si>
    <t>Jahr 2018
[ct/kWh]</t>
  </si>
  <si>
    <t>EEG-Umlagekategorientabelle 2018</t>
  </si>
  <si>
    <t>SP61k1--AUS-EV</t>
  </si>
  <si>
    <t>SP61k41AUSEV20</t>
  </si>
  <si>
    <t>Zum Zweck der Zwischenspeicherung in einem Stromspeicher verbrauchter Strom (Stromspeicher-Menge) incl. Speicherverluste. Die Beladung des Stromspeichers erfolgte durch Eigenversorgung.</t>
  </si>
  <si>
    <t>Auf Grund nicht fristgerechter Meldung zum Zweck der Zwischenspeicherung in einem Stromspeicher sanktionierter verbrauchter Strom (Stromspeicher-Menge) incl. Speicherverluste. Die Beladung des Stromspeichers erfolgte durch Eigenversorgung.</t>
  </si>
  <si>
    <t>EEG-Umlage für Strommengen, bei denen eine Ausnahme von der Pflicht zur Zahlung der EEG-Umlage nach § 61k EEG besteht.
Kategorien für die Saldierung der EEG-Umlage. Hierbei handelt es sich um Davon-Mengen, die zusätzlich über einer der vorherstehenden Kategorien zu melden ist.
Strommengenangabe positiv, Euroangabe &lt;= 0.</t>
  </si>
  <si>
    <t>EV611–-HKWK100</t>
  </si>
  <si>
    <t>nicht hocheffiziente KWK-Anlagen oder konventionelle Anlagen</t>
  </si>
  <si>
    <t>hocheffiziente KWK-Anlagen</t>
  </si>
  <si>
    <t>Die Übertragungsnetzbetreiber sehen z.Zt. keinen Anwendungsfall.</t>
  </si>
  <si>
    <t>SP61k2--AUS-EV</t>
  </si>
  <si>
    <t>SP61k42AUSEV20</t>
  </si>
  <si>
    <t>Strom, der von einem Anlagenbetreiber im Rahmen von Eigenversorgung zur Erzeugung von Speichergas verwendet wird.</t>
  </si>
  <si>
    <t>Auf Grund nicht fristgerechter Meldung zum Zweck der Zwischenspeicherung in einem Stromspeicher sanktionierter verbrauchter Strom (Stromspeicher-Menge) incl. Speicherverluste. Die Beladung des Stromspeichers erfolgte von einem Anlagenbetreiber im Rahmen von Eigenversorgung  zur Erzeugung von Speichergas.</t>
  </si>
  <si>
    <t>alle Anlagenarten</t>
  </si>
  <si>
    <t>volle EEG-Umlage nach  § 61 Absatz 1 EEG 2017 für Anlagen, die keinen Anspruch auf Entfall oder Verringerung der EEG-Umlage nach §§ 61 a bis 61k EEG 2017 haben</t>
  </si>
  <si>
    <t>Erhöhung gem. § 61g Abs. 2 EEG 2017 um 20%-Punkte der verringerten EEG-Umlage nach §§ 61a bis 61e EEG 2017</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</si>
</sst>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 ;\-#,##0\ "/>
    <numFmt numFmtId="173" formatCode="#,##0.0_ ;\-#,##0.0\ "/>
    <numFmt numFmtId="174" formatCode="#,##0.00_ ;\-#,##0.00\ "/>
    <numFmt numFmtId="175" formatCode="#,##0.000_ ;\-#,##0.000\ "/>
    <numFmt numFmtId="176" formatCode="#,##0.0000_ ;\-#,##0.0000\ "/>
    <numFmt numFmtId="177" formatCode="#,##0.00000_ ;\-#,##0.00000\ "/>
    <numFmt numFmtId="178" formatCode="0.0%"/>
    <numFmt numFmtId="179" formatCode="0.000"/>
    <numFmt numFmtId="180" formatCode="###"/>
    <numFmt numFmtId="181" formatCode=";;;"/>
    <numFmt numFmtId="182" formatCode="#,##0.00&quot; €Ct/kWh&quot;"/>
    <numFmt numFmtId="183" formatCode="0_ ;\-0\ "/>
    <numFmt numFmtId="184" formatCode="0.0"/>
    <numFmt numFmtId="185" formatCode="0.000%"/>
    <numFmt numFmtId="186" formatCode="0.0000%"/>
    <numFmt numFmtId="187" formatCode="0.0000"/>
    <numFmt numFmtId="188" formatCode="0.00000"/>
    <numFmt numFmtId="189" formatCode="0.000000"/>
    <numFmt numFmtId="190" formatCode="_-* #,##0.0\ _€_-;\-* #,##0.0\ _€_-;_-* &quot;-&quot;??\ _€_-;_-@_-"/>
    <numFmt numFmtId="191" formatCode="_-* #,##0\ _€_-;\-* #,##0\ _€_-;_-* &quot;-&quot;??\ _€_-;_-@_-"/>
    <numFmt numFmtId="192" formatCode="#,##0.000000_ ;\-#,##0.000000\ "/>
    <numFmt numFmtId="193" formatCode="#,##0.0000000_ ;\-#,##0.0000000\ "/>
    <numFmt numFmtId="194" formatCode="#,##0.00000000_ ;\-#,##0.00000000\ "/>
    <numFmt numFmtId="195" formatCode="#,##0.000000000_ ;\-#,##0.000000000\ "/>
    <numFmt numFmtId="196" formatCode="#,##0.0000000000_ ;\-#,##0.0000000000\ "/>
    <numFmt numFmtId="197" formatCode="#,##0.000"/>
    <numFmt numFmtId="198" formatCode="#,##0.0"/>
    <numFmt numFmtId="199" formatCode="#,##0.0000"/>
    <numFmt numFmtId="200" formatCode="#,##0.00000"/>
    <numFmt numFmtId="201" formatCode="&quot;Ja&quot;;&quot;Ja&quot;;&quot;Nein&quot;"/>
    <numFmt numFmtId="202" formatCode="&quot;Wahr&quot;;&quot;Wahr&quot;;&quot;Falsch&quot;"/>
    <numFmt numFmtId="203" formatCode="&quot;Ein&quot;;&quot;Ein&quot;;&quot;Aus&quot;"/>
    <numFmt numFmtId="204" formatCode="[$€-2]\ #,##0.00_);[Red]\([$€-2]\ #,##0.00\)"/>
    <numFmt numFmtId="205" formatCode="#,##0.000000"/>
    <numFmt numFmtId="206" formatCode="0.0000000"/>
    <numFmt numFmtId="207" formatCode="[$-407]dddd\,\ d\.\ mmmm\ yyyy"/>
    <numFmt numFmtId="208" formatCode="[$-407]mmmyy;@"/>
    <numFmt numFmtId="209" formatCode="mmmyy"/>
    <numFmt numFmtId="210" formatCode="#,##0.0000000"/>
    <numFmt numFmtId="211" formatCode="#,##0.00000000"/>
    <numFmt numFmtId="212" formatCode="mmm\ yyyy"/>
  </numFmts>
  <fonts count="50">
    <font>
      <sz val="11"/>
      <color theme="1"/>
      <name val="Calibri"/>
      <family val="2"/>
    </font>
    <font>
      <sz val="11"/>
      <color indexed="8"/>
      <name val="Calibri"/>
      <family val="2"/>
    </font>
    <font>
      <sz val="10"/>
      <name val="Arial"/>
      <family val="2"/>
    </font>
    <font>
      <b/>
      <sz val="10"/>
      <name val="Arial"/>
      <family val="2"/>
    </font>
    <font>
      <b/>
      <sz val="20"/>
      <color indexed="8"/>
      <name val="Calibri"/>
      <family val="2"/>
    </font>
    <font>
      <sz val="8"/>
      <name val="Calibri"/>
      <family val="2"/>
    </font>
    <font>
      <u val="single"/>
      <sz val="11"/>
      <color indexed="12"/>
      <name val="Calibri"/>
      <family val="2"/>
    </font>
    <font>
      <u val="single"/>
      <sz val="11"/>
      <color indexed="36"/>
      <name val="Calibri"/>
      <family val="2"/>
    </font>
    <font>
      <b/>
      <sz val="16"/>
      <color indexed="8"/>
      <name val="Calibri"/>
      <family val="2"/>
    </font>
    <font>
      <sz val="9"/>
      <name val="Tahoma"/>
      <family val="2"/>
    </font>
    <font>
      <sz val="11"/>
      <name val="Courier New"/>
      <family val="3"/>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ourier New"/>
      <family val="3"/>
    </font>
    <font>
      <sz val="11"/>
      <name val="Calibri"/>
      <family val="2"/>
    </font>
    <font>
      <sz val="16"/>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Courier New"/>
      <family val="3"/>
    </font>
    <font>
      <sz val="11"/>
      <color rgb="FF00B050"/>
      <name val="Calibri"/>
      <family val="2"/>
    </font>
    <font>
      <sz val="16"/>
      <color theme="1"/>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5" borderId="2" applyNumberFormat="0" applyAlignment="0" applyProtection="0"/>
    <xf numFmtId="0" fontId="7"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26"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7" borderId="0" applyNumberFormat="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7" fillId="28" borderId="0" applyNumberFormat="0" applyBorder="0" applyAlignment="0" applyProtection="0"/>
    <xf numFmtId="0" fontId="1" fillId="29"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31" borderId="9" applyNumberFormat="0" applyAlignment="0" applyProtection="0"/>
  </cellStyleXfs>
  <cellXfs count="60">
    <xf numFmtId="0" fontId="0" fillId="0" borderId="0" xfId="0" applyFont="1" applyAlignment="1">
      <alignment/>
    </xf>
    <xf numFmtId="4" fontId="0" fillId="0" borderId="0" xfId="0" applyNumberFormat="1" applyAlignment="1">
      <alignment/>
    </xf>
    <xf numFmtId="0" fontId="4" fillId="0" borderId="0" xfId="0" applyFont="1" applyAlignment="1">
      <alignment/>
    </xf>
    <xf numFmtId="0" fontId="8" fillId="0" borderId="0" xfId="0" applyFont="1" applyAlignment="1">
      <alignment/>
    </xf>
    <xf numFmtId="0" fontId="0" fillId="0" borderId="0" xfId="0" applyAlignment="1">
      <alignment vertical="top" wrapText="1"/>
    </xf>
    <xf numFmtId="0" fontId="4" fillId="0" borderId="0" xfId="0" applyFont="1" applyAlignment="1">
      <alignment vertical="top" wrapText="1"/>
    </xf>
    <xf numFmtId="0" fontId="0" fillId="0" borderId="10" xfId="0" applyBorder="1" applyAlignment="1">
      <alignment vertical="top" wrapText="1"/>
    </xf>
    <xf numFmtId="0" fontId="3" fillId="32" borderId="11" xfId="58" applyFont="1" applyFill="1" applyBorder="1" applyAlignment="1">
      <alignment horizontal="center" vertical="top" wrapText="1"/>
      <protection/>
    </xf>
    <xf numFmtId="14" fontId="0" fillId="0" borderId="10" xfId="0" applyNumberFormat="1" applyBorder="1" applyAlignment="1">
      <alignment horizontal="center" vertical="top"/>
    </xf>
    <xf numFmtId="0" fontId="0" fillId="0" borderId="0" xfId="0" applyAlignment="1">
      <alignment horizontal="center" vertical="top"/>
    </xf>
    <xf numFmtId="0" fontId="3" fillId="32" borderId="11" xfId="58" applyFont="1" applyFill="1" applyBorder="1" applyAlignment="1">
      <alignment horizontal="left" vertical="center" wrapText="1"/>
      <protection/>
    </xf>
    <xf numFmtId="0" fontId="3" fillId="32" borderId="12" xfId="58" applyFont="1" applyFill="1" applyBorder="1" applyAlignment="1">
      <alignment horizontal="left" vertical="center" wrapText="1"/>
      <protection/>
    </xf>
    <xf numFmtId="0" fontId="3" fillId="32" borderId="13" xfId="58" applyFont="1" applyFill="1" applyBorder="1" applyAlignment="1">
      <alignment horizontal="left" vertical="center" wrapText="1"/>
      <protection/>
    </xf>
    <xf numFmtId="0" fontId="3" fillId="32" borderId="13" xfId="58" applyFont="1" applyFill="1" applyBorder="1" applyAlignment="1">
      <alignment horizontal="center" vertical="center" wrapText="1"/>
      <protection/>
    </xf>
    <xf numFmtId="0" fontId="0" fillId="0" borderId="0" xfId="0" applyAlignment="1">
      <alignment wrapText="1"/>
    </xf>
    <xf numFmtId="0" fontId="0" fillId="0" borderId="0" xfId="0" applyAlignment="1">
      <alignment vertical="top"/>
    </xf>
    <xf numFmtId="179" fontId="3" fillId="15" borderId="0" xfId="58" applyNumberFormat="1" applyFont="1" applyFill="1" applyBorder="1" applyAlignment="1">
      <alignment horizontal="left" vertical="top" wrapText="1"/>
      <protection/>
    </xf>
    <xf numFmtId="179" fontId="3" fillId="15" borderId="0" xfId="58" applyNumberFormat="1" applyFont="1" applyFill="1" applyBorder="1" applyAlignment="1">
      <alignment horizontal="right" vertical="top" wrapText="1"/>
      <protection/>
    </xf>
    <xf numFmtId="179" fontId="3" fillId="33" borderId="14" xfId="58" applyNumberFormat="1" applyFont="1" applyFill="1" applyBorder="1" applyAlignment="1">
      <alignment horizontal="left" vertical="top" wrapText="1"/>
      <protection/>
    </xf>
    <xf numFmtId="179" fontId="3" fillId="33" borderId="0" xfId="58" applyNumberFormat="1" applyFont="1" applyFill="1" applyBorder="1" applyAlignment="1">
      <alignment horizontal="left" vertical="top" wrapText="1"/>
      <protection/>
    </xf>
    <xf numFmtId="179" fontId="46" fillId="0" borderId="14" xfId="0" applyNumberFormat="1" applyFont="1" applyBorder="1" applyAlignment="1">
      <alignment vertical="top"/>
    </xf>
    <xf numFmtId="179" fontId="0" fillId="0" borderId="0" xfId="0" applyNumberFormat="1" applyBorder="1" applyAlignment="1">
      <alignment vertical="top"/>
    </xf>
    <xf numFmtId="179" fontId="0" fillId="0" borderId="0" xfId="0" applyNumberFormat="1" applyBorder="1" applyAlignment="1">
      <alignment vertical="top" wrapText="1"/>
    </xf>
    <xf numFmtId="179" fontId="0" fillId="0" borderId="15" xfId="0" applyNumberFormat="1" applyBorder="1" applyAlignment="1">
      <alignment vertical="top"/>
    </xf>
    <xf numFmtId="179" fontId="46" fillId="0" borderId="16" xfId="0" applyNumberFormat="1" applyFont="1" applyBorder="1" applyAlignment="1">
      <alignment vertical="top"/>
    </xf>
    <xf numFmtId="179" fontId="0" fillId="0" borderId="17" xfId="0" applyNumberFormat="1" applyBorder="1" applyAlignment="1">
      <alignment vertical="top"/>
    </xf>
    <xf numFmtId="179" fontId="0" fillId="0" borderId="17" xfId="0" applyNumberFormat="1" applyBorder="1" applyAlignment="1">
      <alignment vertical="top" wrapText="1"/>
    </xf>
    <xf numFmtId="179" fontId="0" fillId="0" borderId="18" xfId="0" applyNumberFormat="1" applyBorder="1" applyAlignment="1">
      <alignment vertical="top"/>
    </xf>
    <xf numFmtId="0" fontId="0" fillId="0" borderId="0" xfId="0" applyAlignment="1">
      <alignment vertical="center"/>
    </xf>
    <xf numFmtId="179" fontId="3" fillId="15" borderId="0" xfId="58" applyNumberFormat="1" applyFont="1" applyFill="1" applyBorder="1" applyAlignment="1">
      <alignment horizontal="right" vertical="top" wrapText="1"/>
      <protection/>
    </xf>
    <xf numFmtId="179" fontId="3" fillId="15" borderId="19" xfId="58" applyNumberFormat="1" applyFont="1" applyFill="1" applyBorder="1" applyAlignment="1">
      <alignment horizontal="right" vertical="top" wrapText="1"/>
      <protection/>
    </xf>
    <xf numFmtId="0" fontId="0" fillId="0" borderId="0" xfId="0" applyNumberFormat="1" applyBorder="1" applyAlignment="1">
      <alignment vertical="top"/>
    </xf>
    <xf numFmtId="187" fontId="0" fillId="0" borderId="15" xfId="0" applyNumberFormat="1" applyBorder="1" applyAlignment="1">
      <alignment vertical="top"/>
    </xf>
    <xf numFmtId="1" fontId="0" fillId="0" borderId="15" xfId="0" applyNumberFormat="1" applyBorder="1" applyAlignment="1">
      <alignment vertical="top"/>
    </xf>
    <xf numFmtId="0" fontId="0" fillId="34" borderId="0" xfId="0" applyNumberFormat="1" applyFill="1" applyBorder="1" applyAlignment="1">
      <alignment vertical="top"/>
    </xf>
    <xf numFmtId="187" fontId="0" fillId="34" borderId="15" xfId="0" applyNumberFormat="1" applyFill="1" applyBorder="1" applyAlignment="1">
      <alignment vertical="top"/>
    </xf>
    <xf numFmtId="179" fontId="10" fillId="0" borderId="14" xfId="0" applyNumberFormat="1" applyFont="1" applyBorder="1" applyAlignment="1">
      <alignment vertical="top"/>
    </xf>
    <xf numFmtId="179" fontId="28" fillId="0" borderId="0" xfId="0" applyNumberFormat="1" applyFont="1" applyBorder="1" applyAlignment="1">
      <alignment vertical="top"/>
    </xf>
    <xf numFmtId="179" fontId="28" fillId="0" borderId="0" xfId="0" applyNumberFormat="1" applyFont="1" applyBorder="1" applyAlignment="1">
      <alignment vertical="top" wrapText="1"/>
    </xf>
    <xf numFmtId="0" fontId="0" fillId="0" borderId="0" xfId="0" applyNumberFormat="1" applyFont="1" applyBorder="1" applyAlignment="1">
      <alignment vertical="top"/>
    </xf>
    <xf numFmtId="187" fontId="0" fillId="0" borderId="15" xfId="0" applyNumberFormat="1" applyFont="1" applyBorder="1" applyAlignment="1">
      <alignment vertical="top"/>
    </xf>
    <xf numFmtId="179" fontId="0" fillId="0" borderId="0" xfId="0" applyNumberFormat="1" applyFont="1" applyBorder="1" applyAlignment="1">
      <alignment vertical="top" wrapText="1"/>
    </xf>
    <xf numFmtId="179" fontId="0" fillId="34" borderId="0" xfId="0" applyNumberFormat="1" applyFont="1" applyFill="1" applyBorder="1" applyAlignment="1">
      <alignment vertical="top"/>
    </xf>
    <xf numFmtId="179" fontId="0" fillId="0" borderId="0" xfId="0" applyNumberFormat="1" applyFont="1" applyBorder="1" applyAlignment="1">
      <alignment vertical="top"/>
    </xf>
    <xf numFmtId="0" fontId="3" fillId="32" borderId="20" xfId="58" applyFont="1" applyFill="1" applyBorder="1" applyAlignment="1">
      <alignment horizontal="center" vertical="center" wrapText="1"/>
      <protection/>
    </xf>
    <xf numFmtId="179" fontId="0" fillId="0" borderId="0" xfId="0" applyNumberFormat="1" applyBorder="1" applyAlignment="1">
      <alignment horizontal="left" vertical="top" wrapText="1"/>
    </xf>
    <xf numFmtId="179" fontId="47" fillId="34" borderId="0" xfId="0" applyNumberFormat="1" applyFont="1" applyFill="1" applyBorder="1" applyAlignment="1">
      <alignment vertical="top"/>
    </xf>
    <xf numFmtId="179" fontId="28" fillId="34" borderId="0" xfId="0" applyNumberFormat="1" applyFont="1" applyFill="1" applyBorder="1" applyAlignment="1">
      <alignment vertical="top"/>
    </xf>
    <xf numFmtId="179" fontId="0" fillId="34" borderId="0" xfId="0" applyNumberFormat="1" applyFill="1" applyBorder="1" applyAlignment="1">
      <alignment horizontal="center" vertical="top" wrapText="1"/>
    </xf>
    <xf numFmtId="179" fontId="0" fillId="34" borderId="15" xfId="0" applyNumberFormat="1" applyFill="1" applyBorder="1" applyAlignment="1">
      <alignment horizontal="center" vertical="top" wrapText="1"/>
    </xf>
    <xf numFmtId="179" fontId="3" fillId="32" borderId="14" xfId="58" applyNumberFormat="1" applyFont="1" applyFill="1" applyBorder="1" applyAlignment="1">
      <alignment horizontal="center" vertical="center" wrapText="1"/>
      <protection/>
    </xf>
    <xf numFmtId="179" fontId="3" fillId="32" borderId="0" xfId="58" applyNumberFormat="1" applyFont="1" applyFill="1" applyBorder="1" applyAlignment="1">
      <alignment horizontal="center" vertical="center" wrapText="1"/>
      <protection/>
    </xf>
    <xf numFmtId="179" fontId="3" fillId="32" borderId="15" xfId="58" applyNumberFormat="1" applyFont="1" applyFill="1" applyBorder="1" applyAlignment="1">
      <alignment horizontal="center" vertical="center" wrapText="1"/>
      <protection/>
    </xf>
    <xf numFmtId="179" fontId="2" fillId="33" borderId="0" xfId="58" applyNumberFormat="1" applyFont="1" applyFill="1" applyBorder="1" applyAlignment="1">
      <alignment horizontal="center" vertical="top" wrapText="1"/>
      <protection/>
    </xf>
    <xf numFmtId="179" fontId="2" fillId="33" borderId="15" xfId="58" applyNumberFormat="1" applyFont="1" applyFill="1" applyBorder="1" applyAlignment="1">
      <alignment horizontal="center" vertical="top" wrapText="1"/>
      <protection/>
    </xf>
    <xf numFmtId="0" fontId="48" fillId="0" borderId="21" xfId="0" applyFont="1" applyBorder="1" applyAlignment="1">
      <alignment horizontal="center" wrapText="1"/>
    </xf>
    <xf numFmtId="0" fontId="48" fillId="0" borderId="22" xfId="0" applyFont="1" applyBorder="1" applyAlignment="1">
      <alignment horizontal="center" wrapText="1"/>
    </xf>
    <xf numFmtId="0" fontId="48" fillId="0" borderId="23" xfId="0" applyFont="1" applyBorder="1" applyAlignment="1">
      <alignment horizontal="center" wrapText="1"/>
    </xf>
    <xf numFmtId="179" fontId="3" fillId="15" borderId="24" xfId="58" applyNumberFormat="1" applyFont="1" applyFill="1" applyBorder="1" applyAlignment="1">
      <alignment horizontal="left" vertical="top" wrapText="1"/>
      <protection/>
    </xf>
    <xf numFmtId="179" fontId="3" fillId="15" borderId="25" xfId="58" applyNumberFormat="1" applyFont="1" applyFill="1" applyBorder="1" applyAlignment="1">
      <alignment horizontal="left" vertical="top" wrapText="1"/>
      <protection/>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ezimal 2" xfId="43"/>
    <cellStyle name="Dezimal 3" xfId="44"/>
    <cellStyle name="Eingabe" xfId="45"/>
    <cellStyle name="Ergebnis" xfId="46"/>
    <cellStyle name="Erklärender Text" xfId="47"/>
    <cellStyle name="Gut" xfId="48"/>
    <cellStyle name="Hyperlink" xfId="49"/>
    <cellStyle name="Comma" xfId="50"/>
    <cellStyle name="Komma 2" xfId="51"/>
    <cellStyle name="Neutral" xfId="52"/>
    <cellStyle name="Notiz" xfId="53"/>
    <cellStyle name="Percent" xfId="54"/>
    <cellStyle name="Prozent 2" xfId="55"/>
    <cellStyle name="Prozent 3" xfId="56"/>
    <cellStyle name="Schlecht" xfId="57"/>
    <cellStyle name="Standard 2" xfId="58"/>
    <cellStyle name="Standard 2 2" xfId="59"/>
    <cellStyle name="Standard 2 2 2" xfId="60"/>
    <cellStyle name="Standard 2 2_EEG-Vergütungen und vNNE"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tso-network.de/Dokumente%20und%20Einstellungen\G14518\Lokale%20Einstellungen\Temporary%20Internet%20Files\OLK19B\EEG-Verguetungskategorien_2009_Stand20091126_mit-Beispi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EG-Vergütungen und vNE"/>
      <sheetName val="Erläuterungen"/>
      <sheetName val="Beispiel"/>
      <sheetName val="Änderungshistorie"/>
      <sheetName val="#BEZU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2:B13"/>
  <sheetViews>
    <sheetView zoomScalePageLayoutView="0" workbookViewId="0" topLeftCell="A1">
      <selection activeCell="B8" sqref="B8"/>
    </sheetView>
  </sheetViews>
  <sheetFormatPr defaultColWidth="11.421875" defaultRowHeight="15"/>
  <cols>
    <col min="1" max="1" width="4.8515625" style="0" customWidth="1"/>
    <col min="2" max="2" width="163.140625" style="4" customWidth="1"/>
  </cols>
  <sheetData>
    <row r="2" ht="26.25">
      <c r="B2" s="5" t="s">
        <v>1</v>
      </c>
    </row>
    <row r="4" ht="15">
      <c r="B4" s="4" t="s">
        <v>6</v>
      </c>
    </row>
    <row r="5" ht="60">
      <c r="B5" s="4" t="s">
        <v>40</v>
      </c>
    </row>
    <row r="8" ht="26.25">
      <c r="B8" s="5" t="s">
        <v>2</v>
      </c>
    </row>
    <row r="10" ht="30">
      <c r="B10" s="4" t="s">
        <v>41</v>
      </c>
    </row>
    <row r="11" ht="63.75" customHeight="1">
      <c r="B11" s="4" t="s">
        <v>7</v>
      </c>
    </row>
    <row r="12" ht="15">
      <c r="B12" s="4" t="s">
        <v>42</v>
      </c>
    </row>
    <row r="13" ht="30">
      <c r="B13" s="4" t="s">
        <v>31</v>
      </c>
    </row>
  </sheetData>
  <sheetProtection sheet="1"/>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B6"/>
  <sheetViews>
    <sheetView zoomScalePageLayoutView="0" workbookViewId="0" topLeftCell="A1">
      <pane ySplit="1" topLeftCell="A2" activePane="bottomLeft" state="frozen"/>
      <selection pane="topLeft" activeCell="A1" sqref="A1"/>
      <selection pane="bottomLeft" activeCell="B1" sqref="B1"/>
    </sheetView>
  </sheetViews>
  <sheetFormatPr defaultColWidth="11.421875" defaultRowHeight="15"/>
  <cols>
    <col min="1" max="1" width="11.28125" style="9" customWidth="1"/>
    <col min="2" max="2" width="163.140625" style="4" customWidth="1"/>
  </cols>
  <sheetData>
    <row r="1" spans="1:2" ht="15">
      <c r="A1" s="7" t="s">
        <v>3</v>
      </c>
      <c r="B1" s="10" t="s">
        <v>0</v>
      </c>
    </row>
    <row r="2" spans="1:2" ht="15">
      <c r="A2" s="8">
        <v>42201</v>
      </c>
      <c r="B2" s="6" t="s">
        <v>8</v>
      </c>
    </row>
    <row r="3" spans="1:2" ht="15">
      <c r="A3" s="8">
        <v>42410</v>
      </c>
      <c r="B3" s="6" t="s">
        <v>44</v>
      </c>
    </row>
    <row r="4" spans="1:2" ht="15">
      <c r="A4" s="8">
        <v>42705</v>
      </c>
      <c r="B4" s="6" t="s">
        <v>45</v>
      </c>
    </row>
    <row r="5" spans="1:2" ht="15">
      <c r="A5" s="8">
        <v>42705</v>
      </c>
      <c r="B5" s="6" t="s">
        <v>67</v>
      </c>
    </row>
    <row r="6" spans="1:2" ht="15">
      <c r="A6" s="8">
        <v>42724</v>
      </c>
      <c r="B6" s="6" t="s">
        <v>66</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F17"/>
  <sheetViews>
    <sheetView zoomScalePageLayoutView="0" workbookViewId="0" topLeftCell="A1">
      <selection activeCell="A1" sqref="A1"/>
    </sheetView>
  </sheetViews>
  <sheetFormatPr defaultColWidth="11.421875" defaultRowHeight="15"/>
  <cols>
    <col min="1" max="1" width="22.421875" style="0" customWidth="1"/>
    <col min="2" max="2" width="23.28125" style="0" customWidth="1"/>
    <col min="3" max="3" width="24.57421875" style="0" customWidth="1"/>
    <col min="4" max="4" width="26.28125" style="0" customWidth="1"/>
    <col min="5" max="5" width="18.57421875" style="0" customWidth="1"/>
    <col min="6" max="6" width="13.8515625" style="0" customWidth="1"/>
  </cols>
  <sheetData>
    <row r="1" ht="26.25">
      <c r="A1" s="2" t="s">
        <v>32</v>
      </c>
    </row>
    <row r="2" ht="15" customHeight="1">
      <c r="A2" s="2"/>
    </row>
    <row r="3" spans="1:6" ht="21" customHeight="1">
      <c r="A3" s="3" t="s">
        <v>29</v>
      </c>
      <c r="F3" s="1"/>
    </row>
    <row r="4" spans="1:6" ht="21" customHeight="1">
      <c r="A4" s="3"/>
      <c r="F4" s="1"/>
    </row>
    <row r="5" spans="1:2" ht="15">
      <c r="A5" t="s">
        <v>4</v>
      </c>
      <c r="B5" t="s">
        <v>18</v>
      </c>
    </row>
    <row r="6" spans="1:2" ht="15">
      <c r="A6" t="s">
        <v>19</v>
      </c>
      <c r="B6" t="s">
        <v>37</v>
      </c>
    </row>
    <row r="7" ht="15">
      <c r="B7" t="s">
        <v>46</v>
      </c>
    </row>
    <row r="8" ht="15">
      <c r="B8" t="s">
        <v>47</v>
      </c>
    </row>
    <row r="9" spans="1:2" ht="15">
      <c r="A9" t="s">
        <v>20</v>
      </c>
      <c r="B9" t="s">
        <v>38</v>
      </c>
    </row>
    <row r="10" spans="1:2" ht="15">
      <c r="A10" t="s">
        <v>21</v>
      </c>
      <c r="B10" t="s">
        <v>22</v>
      </c>
    </row>
    <row r="11" ht="15">
      <c r="B11" t="s">
        <v>23</v>
      </c>
    </row>
    <row r="12" ht="15">
      <c r="B12" t="s">
        <v>24</v>
      </c>
    </row>
    <row r="13" spans="1:2" ht="15">
      <c r="A13" t="s">
        <v>25</v>
      </c>
      <c r="B13" t="s">
        <v>26</v>
      </c>
    </row>
    <row r="14" ht="15">
      <c r="B14" t="s">
        <v>30</v>
      </c>
    </row>
    <row r="15" ht="15">
      <c r="B15" t="s">
        <v>39</v>
      </c>
    </row>
    <row r="16" ht="15">
      <c r="B16" t="s">
        <v>27</v>
      </c>
    </row>
    <row r="17" ht="15">
      <c r="B17" t="s">
        <v>28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8" tint="0.39998000860214233"/>
  </sheetPr>
  <dimension ref="A1:H32"/>
  <sheetViews>
    <sheetView tabSelected="1" zoomScalePageLayoutView="0" workbookViewId="0" topLeftCell="A1">
      <selection activeCell="A1" sqref="A1"/>
    </sheetView>
  </sheetViews>
  <sheetFormatPr defaultColWidth="11.421875" defaultRowHeight="15"/>
  <cols>
    <col min="1" max="1" width="27.421875" style="0" customWidth="1"/>
    <col min="2" max="2" width="75.57421875" style="0" customWidth="1"/>
    <col min="3" max="3" width="41.57421875" style="14" customWidth="1"/>
    <col min="4" max="8" width="16.28125" style="0" customWidth="1"/>
  </cols>
  <sheetData>
    <row r="1" spans="1:8" ht="27" thickBot="1">
      <c r="A1" s="2" t="s">
        <v>82</v>
      </c>
      <c r="D1" s="55" t="s">
        <v>76</v>
      </c>
      <c r="E1" s="56"/>
      <c r="F1" s="56"/>
      <c r="G1" s="56"/>
      <c r="H1" s="57"/>
    </row>
    <row r="2" spans="1:8" ht="33" customHeight="1">
      <c r="A2" s="11" t="s">
        <v>5</v>
      </c>
      <c r="B2" s="12" t="s">
        <v>17</v>
      </c>
      <c r="C2" s="12" t="s">
        <v>16</v>
      </c>
      <c r="D2" s="13" t="s">
        <v>80</v>
      </c>
      <c r="E2" s="13" t="s">
        <v>77</v>
      </c>
      <c r="F2" s="13" t="s">
        <v>78</v>
      </c>
      <c r="G2" s="13" t="s">
        <v>79</v>
      </c>
      <c r="H2" s="44" t="s">
        <v>81</v>
      </c>
    </row>
    <row r="3" spans="1:8" s="15" customFormat="1" ht="15">
      <c r="A3" s="58" t="s">
        <v>61</v>
      </c>
      <c r="B3" s="59"/>
      <c r="C3" s="16"/>
      <c r="D3" s="17">
        <v>6.24</v>
      </c>
      <c r="E3" s="29">
        <v>6.17</v>
      </c>
      <c r="F3" s="29">
        <v>6.354</v>
      </c>
      <c r="G3" s="29">
        <v>6.88</v>
      </c>
      <c r="H3" s="30">
        <v>6.792</v>
      </c>
    </row>
    <row r="4" spans="1:8" s="15" customFormat="1" ht="26.25" customHeight="1">
      <c r="A4" s="18"/>
      <c r="B4" s="19"/>
      <c r="C4" s="19"/>
      <c r="D4" s="53" t="s">
        <v>33</v>
      </c>
      <c r="E4" s="53"/>
      <c r="F4" s="53"/>
      <c r="G4" s="53"/>
      <c r="H4" s="54"/>
    </row>
    <row r="5" spans="1:8" s="28" customFormat="1" ht="24" customHeight="1">
      <c r="A5" s="50" t="s">
        <v>72</v>
      </c>
      <c r="B5" s="51"/>
      <c r="C5" s="51"/>
      <c r="D5" s="51"/>
      <c r="E5" s="51"/>
      <c r="F5" s="51"/>
      <c r="G5" s="51"/>
      <c r="H5" s="52"/>
    </row>
    <row r="6" spans="1:8" s="15" customFormat="1" ht="15">
      <c r="A6" s="20" t="s">
        <v>11</v>
      </c>
      <c r="B6" s="21" t="s">
        <v>56</v>
      </c>
      <c r="C6" s="22" t="s">
        <v>34</v>
      </c>
      <c r="D6" s="31">
        <f>0.3*D$3</f>
        <v>1.8719999999999999</v>
      </c>
      <c r="E6" s="31">
        <f>0.3*E$3</f>
        <v>1.851</v>
      </c>
      <c r="F6" s="31">
        <f>0.35*F$3</f>
        <v>2.2239</v>
      </c>
      <c r="G6" s="31">
        <f>0.4*$G$3</f>
        <v>2.7520000000000002</v>
      </c>
      <c r="H6" s="32">
        <f>0.4*H$3</f>
        <v>2.7168</v>
      </c>
    </row>
    <row r="7" spans="1:8" s="15" customFormat="1" ht="15">
      <c r="A7" s="20" t="s">
        <v>12</v>
      </c>
      <c r="B7" s="21" t="s">
        <v>62</v>
      </c>
      <c r="C7" s="22" t="s">
        <v>90</v>
      </c>
      <c r="D7" s="31">
        <f>0.3*D$3</f>
        <v>1.8719999999999999</v>
      </c>
      <c r="E7" s="31">
        <f>0.3*E$3</f>
        <v>1.851</v>
      </c>
      <c r="F7" s="31">
        <f>0.35*F$3</f>
        <v>2.2239</v>
      </c>
      <c r="G7" s="31">
        <f>0.4*$G$3</f>
        <v>2.7520000000000002</v>
      </c>
      <c r="H7" s="35"/>
    </row>
    <row r="8" spans="1:8" s="15" customFormat="1" ht="15">
      <c r="A8" s="20" t="s">
        <v>48</v>
      </c>
      <c r="B8" s="21" t="s">
        <v>63</v>
      </c>
      <c r="C8" s="22" t="s">
        <v>52</v>
      </c>
      <c r="D8" s="31">
        <v>0</v>
      </c>
      <c r="E8" s="31">
        <v>0</v>
      </c>
      <c r="F8" s="31">
        <v>0</v>
      </c>
      <c r="G8" s="31">
        <v>0</v>
      </c>
      <c r="H8" s="33">
        <v>0</v>
      </c>
    </row>
    <row r="9" spans="1:8" s="15" customFormat="1" ht="15">
      <c r="A9" s="20" t="s">
        <v>48</v>
      </c>
      <c r="B9" s="21" t="s">
        <v>64</v>
      </c>
      <c r="C9" s="22" t="s">
        <v>51</v>
      </c>
      <c r="D9" s="31">
        <v>0</v>
      </c>
      <c r="E9" s="31">
        <v>0</v>
      </c>
      <c r="F9" s="31">
        <v>0</v>
      </c>
      <c r="G9" s="31">
        <v>0</v>
      </c>
      <c r="H9" s="33">
        <v>0</v>
      </c>
    </row>
    <row r="10" spans="1:8" s="15" customFormat="1" ht="15">
      <c r="A10" s="20" t="s">
        <v>49</v>
      </c>
      <c r="B10" s="21" t="s">
        <v>65</v>
      </c>
      <c r="C10" s="22" t="s">
        <v>54</v>
      </c>
      <c r="D10" s="34"/>
      <c r="E10" s="34"/>
      <c r="F10" s="34"/>
      <c r="G10" s="34"/>
      <c r="H10" s="32">
        <f>0.2*H$3</f>
        <v>1.3584</v>
      </c>
    </row>
    <row r="11" spans="1:8" s="15" customFormat="1" ht="15">
      <c r="A11" s="20" t="s">
        <v>50</v>
      </c>
      <c r="B11" s="21" t="s">
        <v>65</v>
      </c>
      <c r="C11" s="22" t="s">
        <v>55</v>
      </c>
      <c r="D11" s="34"/>
      <c r="E11" s="34"/>
      <c r="F11" s="34"/>
      <c r="G11" s="34"/>
      <c r="H11" s="32">
        <f>0.2*H$3</f>
        <v>1.3584</v>
      </c>
    </row>
    <row r="12" spans="1:8" s="28" customFormat="1" ht="24" customHeight="1">
      <c r="A12" s="50" t="s">
        <v>97</v>
      </c>
      <c r="B12" s="51"/>
      <c r="C12" s="51"/>
      <c r="D12" s="51"/>
      <c r="E12" s="51"/>
      <c r="F12" s="51"/>
      <c r="G12" s="51"/>
      <c r="H12" s="52"/>
    </row>
    <row r="13" spans="1:8" s="28" customFormat="1" ht="15" customHeight="1">
      <c r="A13" s="36" t="s">
        <v>74</v>
      </c>
      <c r="B13" s="37" t="s">
        <v>58</v>
      </c>
      <c r="C13" s="38" t="s">
        <v>34</v>
      </c>
      <c r="D13" s="46"/>
      <c r="E13" s="46"/>
      <c r="F13" s="46"/>
      <c r="G13" s="37">
        <f>$G$3</f>
        <v>6.88</v>
      </c>
      <c r="H13" s="40">
        <f>H$3</f>
        <v>6.792</v>
      </c>
    </row>
    <row r="14" spans="1:8" s="28" customFormat="1" ht="15" customHeight="1">
      <c r="A14" s="36" t="s">
        <v>88</v>
      </c>
      <c r="B14" s="37" t="s">
        <v>58</v>
      </c>
      <c r="C14" s="22" t="s">
        <v>90</v>
      </c>
      <c r="D14" s="46"/>
      <c r="E14" s="46"/>
      <c r="F14" s="46"/>
      <c r="G14" s="47"/>
      <c r="H14" s="40">
        <f>H$3</f>
        <v>6.792</v>
      </c>
    </row>
    <row r="15" spans="1:8" s="28" customFormat="1" ht="33.75" customHeight="1">
      <c r="A15" s="36" t="s">
        <v>75</v>
      </c>
      <c r="B15" s="37" t="s">
        <v>58</v>
      </c>
      <c r="C15" s="22" t="s">
        <v>89</v>
      </c>
      <c r="D15" s="46"/>
      <c r="E15" s="46"/>
      <c r="F15" s="46"/>
      <c r="G15" s="37">
        <f>G3</f>
        <v>6.88</v>
      </c>
      <c r="H15" s="40">
        <f>H$3</f>
        <v>6.792</v>
      </c>
    </row>
    <row r="16" spans="1:8" s="15" customFormat="1" ht="30">
      <c r="A16" s="20" t="s">
        <v>13</v>
      </c>
      <c r="B16" s="21" t="s">
        <v>57</v>
      </c>
      <c r="C16" s="22" t="s">
        <v>89</v>
      </c>
      <c r="D16" s="21">
        <f>D$3</f>
        <v>6.24</v>
      </c>
      <c r="E16" s="21">
        <f>E$3</f>
        <v>6.17</v>
      </c>
      <c r="F16" s="21">
        <f>F$3</f>
        <v>6.354</v>
      </c>
      <c r="G16" s="34"/>
      <c r="H16" s="35"/>
    </row>
    <row r="17" spans="1:8" s="28" customFormat="1" ht="36" customHeight="1">
      <c r="A17" s="50" t="s">
        <v>71</v>
      </c>
      <c r="B17" s="51"/>
      <c r="C17" s="51"/>
      <c r="D17" s="51"/>
      <c r="E17" s="51"/>
      <c r="F17" s="51"/>
      <c r="G17" s="51"/>
      <c r="H17" s="52"/>
    </row>
    <row r="18" spans="1:8" s="15" customFormat="1" ht="15">
      <c r="A18" s="36" t="s">
        <v>73</v>
      </c>
      <c r="B18" s="37" t="s">
        <v>70</v>
      </c>
      <c r="C18" s="38" t="s">
        <v>34</v>
      </c>
      <c r="D18" s="37">
        <f aca="true" t="shared" si="0" ref="D18:F19">D$3</f>
        <v>6.24</v>
      </c>
      <c r="E18" s="37">
        <f t="shared" si="0"/>
        <v>6.17</v>
      </c>
      <c r="F18" s="39">
        <f t="shared" si="0"/>
        <v>6.354</v>
      </c>
      <c r="G18" s="43">
        <f>G3</f>
        <v>6.88</v>
      </c>
      <c r="H18" s="40">
        <f>H$3</f>
        <v>6.792</v>
      </c>
    </row>
    <row r="19" spans="1:8" s="15" customFormat="1" ht="15">
      <c r="A19" s="20" t="s">
        <v>14</v>
      </c>
      <c r="B19" s="37" t="s">
        <v>70</v>
      </c>
      <c r="C19" s="41" t="s">
        <v>35</v>
      </c>
      <c r="D19" s="21">
        <f t="shared" si="0"/>
        <v>6.24</v>
      </c>
      <c r="E19" s="21">
        <f t="shared" si="0"/>
        <v>6.17</v>
      </c>
      <c r="F19" s="39">
        <f t="shared" si="0"/>
        <v>6.354</v>
      </c>
      <c r="G19" s="43">
        <f>G3</f>
        <v>6.88</v>
      </c>
      <c r="H19" s="40">
        <f>H$3</f>
        <v>6.792</v>
      </c>
    </row>
    <row r="20" spans="1:8" s="15" customFormat="1" ht="30">
      <c r="A20" s="20" t="s">
        <v>68</v>
      </c>
      <c r="B20" s="41" t="s">
        <v>98</v>
      </c>
      <c r="C20" s="41" t="s">
        <v>34</v>
      </c>
      <c r="D20" s="42"/>
      <c r="E20" s="42"/>
      <c r="F20" s="39">
        <f aca="true" t="shared" si="1" ref="F20:H21">0.2*F$3</f>
        <v>1.2708000000000002</v>
      </c>
      <c r="G20" s="43">
        <f t="shared" si="1"/>
        <v>1.3760000000000001</v>
      </c>
      <c r="H20" s="40">
        <f t="shared" si="1"/>
        <v>1.3584</v>
      </c>
    </row>
    <row r="21" spans="1:8" s="15" customFormat="1" ht="30">
      <c r="A21" s="20" t="s">
        <v>69</v>
      </c>
      <c r="B21" s="41" t="s">
        <v>98</v>
      </c>
      <c r="C21" s="41" t="s">
        <v>35</v>
      </c>
      <c r="D21" s="42"/>
      <c r="E21" s="42"/>
      <c r="F21" s="39">
        <f t="shared" si="1"/>
        <v>1.2708000000000002</v>
      </c>
      <c r="G21" s="43">
        <f t="shared" si="1"/>
        <v>1.3760000000000001</v>
      </c>
      <c r="H21" s="40">
        <f t="shared" si="1"/>
        <v>1.3584</v>
      </c>
    </row>
    <row r="22" spans="1:8" s="28" customFormat="1" ht="36" customHeight="1">
      <c r="A22" s="50" t="s">
        <v>53</v>
      </c>
      <c r="B22" s="51"/>
      <c r="C22" s="51"/>
      <c r="D22" s="51"/>
      <c r="E22" s="51"/>
      <c r="F22" s="51"/>
      <c r="G22" s="51"/>
      <c r="H22" s="52"/>
    </row>
    <row r="23" spans="1:8" s="15" customFormat="1" ht="15">
      <c r="A23" s="20" t="s">
        <v>15</v>
      </c>
      <c r="B23" s="21" t="s">
        <v>60</v>
      </c>
      <c r="C23" s="22" t="s">
        <v>34</v>
      </c>
      <c r="D23" s="21">
        <f aca="true" t="shared" si="2" ref="D23:F24">0*D$3</f>
        <v>0</v>
      </c>
      <c r="E23" s="21">
        <f t="shared" si="2"/>
        <v>0</v>
      </c>
      <c r="F23" s="21">
        <f t="shared" si="2"/>
        <v>0</v>
      </c>
      <c r="G23" s="21">
        <f>0*$G$3</f>
        <v>0</v>
      </c>
      <c r="H23" s="23">
        <f>0*H$3</f>
        <v>0</v>
      </c>
    </row>
    <row r="24" spans="1:8" s="15" customFormat="1" ht="15">
      <c r="A24" s="20" t="s">
        <v>43</v>
      </c>
      <c r="B24" s="21" t="s">
        <v>60</v>
      </c>
      <c r="C24" s="22" t="s">
        <v>35</v>
      </c>
      <c r="D24" s="21">
        <f t="shared" si="2"/>
        <v>0</v>
      </c>
      <c r="E24" s="21">
        <f t="shared" si="2"/>
        <v>0</v>
      </c>
      <c r="F24" s="21">
        <f t="shared" si="2"/>
        <v>0</v>
      </c>
      <c r="G24" s="21">
        <f>0*$G$3</f>
        <v>0</v>
      </c>
      <c r="H24" s="23">
        <f>0*H$3</f>
        <v>0</v>
      </c>
    </row>
    <row r="25" spans="1:8" s="15" customFormat="1" ht="44.25" customHeight="1">
      <c r="A25" s="50" t="s">
        <v>87</v>
      </c>
      <c r="B25" s="51"/>
      <c r="C25" s="51"/>
      <c r="D25" s="51"/>
      <c r="E25" s="51"/>
      <c r="F25" s="51"/>
      <c r="G25" s="51"/>
      <c r="H25" s="52"/>
    </row>
    <row r="26" spans="1:8" s="15" customFormat="1" ht="46.5" customHeight="1">
      <c r="A26" s="20" t="s">
        <v>83</v>
      </c>
      <c r="B26" s="22" t="s">
        <v>85</v>
      </c>
      <c r="C26" s="22" t="s">
        <v>96</v>
      </c>
      <c r="D26" s="42"/>
      <c r="E26" s="42"/>
      <c r="F26" s="42"/>
      <c r="G26" s="21"/>
      <c r="H26" s="23"/>
    </row>
    <row r="27" spans="1:8" s="15" customFormat="1" ht="62.25" customHeight="1">
      <c r="A27" s="20" t="s">
        <v>84</v>
      </c>
      <c r="B27" s="45" t="s">
        <v>86</v>
      </c>
      <c r="C27" s="22" t="s">
        <v>96</v>
      </c>
      <c r="D27" s="42"/>
      <c r="E27" s="42"/>
      <c r="F27" s="42"/>
      <c r="G27" s="48" t="s">
        <v>91</v>
      </c>
      <c r="H27" s="49"/>
    </row>
    <row r="28" spans="1:8" s="15" customFormat="1" ht="62.25" customHeight="1">
      <c r="A28" s="20" t="s">
        <v>92</v>
      </c>
      <c r="B28" s="22" t="s">
        <v>94</v>
      </c>
      <c r="C28" s="22" t="s">
        <v>96</v>
      </c>
      <c r="D28" s="42"/>
      <c r="E28" s="42"/>
      <c r="F28" s="42"/>
      <c r="G28" s="21"/>
      <c r="H28" s="23"/>
    </row>
    <row r="29" spans="1:8" s="28" customFormat="1" ht="70.5" customHeight="1">
      <c r="A29" s="20" t="s">
        <v>93</v>
      </c>
      <c r="B29" s="45" t="s">
        <v>95</v>
      </c>
      <c r="C29" s="22" t="s">
        <v>96</v>
      </c>
      <c r="D29" s="42"/>
      <c r="E29" s="42"/>
      <c r="F29" s="42"/>
      <c r="G29" s="48" t="s">
        <v>91</v>
      </c>
      <c r="H29" s="49"/>
    </row>
    <row r="30" spans="1:8" s="15" customFormat="1" ht="15">
      <c r="A30" s="50" t="s">
        <v>36</v>
      </c>
      <c r="B30" s="51"/>
      <c r="C30" s="51"/>
      <c r="D30" s="51"/>
      <c r="E30" s="51"/>
      <c r="F30" s="51"/>
      <c r="G30" s="51"/>
      <c r="H30" s="52"/>
    </row>
    <row r="31" spans="1:8" s="15" customFormat="1" ht="15">
      <c r="A31" s="20" t="s">
        <v>9</v>
      </c>
      <c r="B31" s="21" t="s">
        <v>59</v>
      </c>
      <c r="C31" s="22" t="s">
        <v>34</v>
      </c>
      <c r="D31" s="21"/>
      <c r="E31" s="21"/>
      <c r="F31" s="21"/>
      <c r="G31" s="21"/>
      <c r="H31" s="23"/>
    </row>
    <row r="32" spans="1:8" ht="15.75" thickBot="1">
      <c r="A32" s="24" t="s">
        <v>10</v>
      </c>
      <c r="B32" s="25" t="s">
        <v>59</v>
      </c>
      <c r="C32" s="26" t="s">
        <v>35</v>
      </c>
      <c r="D32" s="25"/>
      <c r="E32" s="25"/>
      <c r="F32" s="25"/>
      <c r="G32" s="25"/>
      <c r="H32" s="27"/>
    </row>
    <row r="33" ht="15"/>
    <row r="34" ht="15"/>
    <row r="35" ht="15"/>
    <row r="36" ht="15"/>
    <row r="37" ht="15"/>
    <row r="38" ht="15"/>
    <row r="40" ht="15"/>
  </sheetData>
  <sheetProtection/>
  <mergeCells count="11">
    <mergeCell ref="G27:H27"/>
    <mergeCell ref="G29:H29"/>
    <mergeCell ref="A30:H30"/>
    <mergeCell ref="D4:H4"/>
    <mergeCell ref="D1:H1"/>
    <mergeCell ref="A25:H25"/>
    <mergeCell ref="A3:B3"/>
    <mergeCell ref="A5:H5"/>
    <mergeCell ref="A12:H12"/>
    <mergeCell ref="A17:H17"/>
    <mergeCell ref="A22:H22"/>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BDEW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EEG-Umlagekategorienkategorien 2018 Eigenversorgung</dc:title>
  <dc:subject/>
  <dc:creator>BDEW Geschäftsbereich Energienetze</dc:creator>
  <cp:keywords/>
  <dc:description/>
  <cp:lastModifiedBy>Koch, Andreas</cp:lastModifiedBy>
  <cp:lastPrinted>2012-11-15T15:35:42Z</cp:lastPrinted>
  <dcterms:created xsi:type="dcterms:W3CDTF">2008-06-18T12:15:39Z</dcterms:created>
  <dcterms:modified xsi:type="dcterms:W3CDTF">2017-12-13T08:07:01Z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lagwörter">
    <vt:lpwstr>EEG-Umlagekategorienkategorien 2018 Eigenversorgung</vt:lpwstr>
  </property>
  <property fmtid="{D5CDD505-2E9C-101B-9397-08002B2CF9AE}" pid="3" name="ContentType">
    <vt:lpwstr>Dokument</vt:lpwstr>
  </property>
  <property fmtid="{D5CDD505-2E9C-101B-9397-08002B2CF9AE}" pid="4" name="IconOverlay">
    <vt:lpwstr/>
  </property>
</Properties>
</file>