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9"/>
  <workbookPr filterPrivacy="1"/>
  <xr:revisionPtr revIDLastSave="0" documentId="8_{65E31DF3-C609-4DE9-9397-F4E78A563386}" xr6:coauthVersionLast="47" xr6:coauthVersionMax="47" xr10:uidLastSave="{00000000-0000-0000-0000-000000000000}"/>
  <bookViews>
    <workbookView xWindow="-120" yWindow="-120" windowWidth="29040" windowHeight="15840" xr2:uid="{00000000-000D-0000-FFFF-FFFF00000000}"/>
  </bookViews>
  <sheets>
    <sheet name="Information" sheetId="4" r:id="rId1"/>
    <sheet name="SNK-Kompensation"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7" i="1" l="1"/>
  <c r="O27" i="1"/>
  <c r="N27" i="1"/>
  <c r="M27" i="1"/>
  <c r="L27" i="1"/>
  <c r="K27" i="1"/>
  <c r="J27" i="1"/>
  <c r="I27" i="1"/>
  <c r="H27" i="1"/>
  <c r="G27" i="1"/>
  <c r="F27" i="1"/>
  <c r="E27" i="1"/>
  <c r="Q28" i="1"/>
  <c r="F30" i="1"/>
  <c r="G30" i="1"/>
  <c r="H30" i="1"/>
  <c r="I30" i="1"/>
  <c r="J30" i="1"/>
  <c r="K30" i="1"/>
  <c r="L30" i="1"/>
  <c r="M30" i="1"/>
  <c r="N30" i="1"/>
  <c r="O30" i="1"/>
  <c r="P30" i="1"/>
  <c r="E30" i="1"/>
  <c r="Q27" i="1" l="1"/>
  <c r="D41" i="1" s="1"/>
  <c r="Q30" i="1"/>
  <c r="D39" i="1"/>
  <c r="D40" i="1" s="1"/>
  <c r="D42" i="1" l="1"/>
  <c r="D43" i="1" s="1"/>
  <c r="E40" i="1"/>
  <c r="Q26" i="1"/>
  <c r="Q29" i="1"/>
  <c r="D44" i="1" l="1"/>
  <c r="E44" i="1" s="1"/>
  <c r="D45" i="1"/>
  <c r="E43" i="1"/>
</calcChain>
</file>

<file path=xl/sharedStrings.xml><?xml version="1.0" encoding="utf-8"?>
<sst xmlns="http://schemas.openxmlformats.org/spreadsheetml/2006/main" count="140" uniqueCount="106">
  <si>
    <t>Information</t>
  </si>
  <si>
    <t>Disclaimer</t>
  </si>
  <si>
    <t xml:space="preserve">Dieses Template soll potentiellen Teilnehmern am "Nutzen statt Abregeln"-Instrument nach § 13k EnWG die Möglichkeit geben, die im Vergütungsrahmen des ÜNB-Umsetzungskonzepts beschriebene Ermittlung der individuellen SNK-Kompensation eigenständig durchführen und damit ihren Business Case für eine Teilnahme bewerten zu können. </t>
  </si>
  <si>
    <t>Dieses Template ist lediglich als Hilfestellung einzuordnen und ist deshalb unverbindlich und ohne Gewähr.</t>
  </si>
  <si>
    <t>Da der im ÜNB-Umsetzungskonzept beschriebene Vergütungsrahmen lediglich für die Erprobungsphase (01.10.2024 - 30.09.2026) gültig ist, ist dementsprechend auch dieses Template nur für diese Phase anwendbar.</t>
  </si>
  <si>
    <t xml:space="preserve">Die Erprobungsphase ist aufgrund der im Vergütungsrahmen enthaltenen SNK-Kompensation in drei Zeiträume unterteilt, da sich die Stromnebenkosten typischerweise pro Kalenderjahr verändern. Deshalb erstreckt sich Zeitraum 1 vom 01.10.2024 bis 31.12.2024, Zeitraum 2 vom 01.01.2025 bis 31.12.2025 und Zeitraum 3 vom 01.01.2026 bis 30.09.2026. </t>
  </si>
  <si>
    <t>Die für die Berechnung notwendigen Daten seitens ÜNB (siehe Legende "Vorgabe ÜNB") werden auf der gemeinsamen Internetplattform www.netztransparenz.de veröffentlicht. Die ÜNB veröffentlichen jeweils zwei Monate (im Ausnahmefall einen Monat) vor Beginn jedes Zeitraums die für die Berechnung notwendigen Parameter zum 1. eines Monats. Nur diese Parameter können für eine finale Bewertung je Zeitraum herangezogen werden.</t>
  </si>
  <si>
    <t>Sofern der 1. des Monats kein Wochentag oder ein Feiertag ist, so erfolgt die Veröffentlichung alternativ am nächsten darauffolgenden Wochentag.</t>
  </si>
  <si>
    <t>Grundsätzlich ist eine Netznutzungszahlung auf Basis von Jahresleistungspreisen oder Monatsleistungspreisen möglich. Das Template ist vorerst lediglich für den Standardfall, d.h. Jahresleistungspreise, anwendbar.</t>
  </si>
  <si>
    <t>Zeiträume und Veröffentlichungszeitpunkte</t>
  </si>
  <si>
    <t>von</t>
  </si>
  <si>
    <t>bis</t>
  </si>
  <si>
    <t>Zeitraum 1</t>
  </si>
  <si>
    <t>Zeitraum 2</t>
  </si>
  <si>
    <t>Zeitraum 3</t>
  </si>
  <si>
    <t>Anleitung zum Ausfüllen des Templates im Tabellenblatt "SNK-Kompensation"</t>
  </si>
  <si>
    <t>1. Tragen Sie Ihre variablen und fixen Stromnebenkosten sowie die Netto-Nennleistung der Entlastungsanlage ein.</t>
  </si>
  <si>
    <t>2. Tragen Sie die für den Zeitraum gültigen ÜNB-Parameter gemäß Veröffentlichung auf netztransparenz.de ein</t>
  </si>
  <si>
    <t>3. Wählen Sie anhand der Kontrollkästchen die Monate aus, in denen Sie die Teilnahme am § 13k-Instrument planen. Tragen Sie zusätzlich die geplante verfügbare Leistung ein, die Sie planen in diesen Monaten bereitzustellen.</t>
  </si>
  <si>
    <t>4. Im Reiter "Zusammenfassung / Ergebnis" können Sie die in Abhängigkeit der von Ihnen eingegebenen Parameter berechneten Ergebnisse einsehen.</t>
  </si>
  <si>
    <t>Template Berechnung SNK-Kompensation (§ 13k EnWG)</t>
  </si>
  <si>
    <t>Legende</t>
  </si>
  <si>
    <t>Teilnehmerabhängige Parameter</t>
  </si>
  <si>
    <t>ÜNB-Parameter siehe Veröffentlichung auf netztransparenz.de</t>
  </si>
  <si>
    <t>(Teil-)Ergebnis</t>
  </si>
  <si>
    <t>Variable Stromnebenkosten</t>
  </si>
  <si>
    <t>Komponente</t>
  </si>
  <si>
    <t>Einheit</t>
  </si>
  <si>
    <t>Wert</t>
  </si>
  <si>
    <t>NNE-Arbeitspreis</t>
  </si>
  <si>
    <t>ct/kWh</t>
  </si>
  <si>
    <t>Gemäß Preisblatt des Anschlussnetzbetreibers, ggf. Berücksichtigung § 19 Abs. 1 StromNEV anhand historischer Daten</t>
  </si>
  <si>
    <t>Konzessionsabgabe</t>
  </si>
  <si>
    <t>Gemäß Preisblatt des Anschlussnetzbetreibers ggf. in Abhängigkeit der Schwachlastregelung</t>
  </si>
  <si>
    <t>KWKG-Umlage</t>
  </si>
  <si>
    <t>https://www.netztransparenz.de/de-de/Erneuerbare-Energien-und-Umlagen/KWKG/KWKG-Umlage</t>
  </si>
  <si>
    <t>Offshore-Netzumlage</t>
  </si>
  <si>
    <t>https://www.netztransparenz.de/de-de/Erneuerbare-Energien-und-Umlagen/Sonstige-Umlagen/Offshore-Netzumlage</t>
  </si>
  <si>
    <t>§19 Abs.2 Strom NEV</t>
  </si>
  <si>
    <t>https://www.netztransparenz.de/de-de/Erneuerbare-Energien-und-Umlagen/Sonstige-Umlagen/-19-StromNEV-Umlage</t>
  </si>
  <si>
    <t>Stromsteuer</t>
  </si>
  <si>
    <t>20,5 €/MWh (2,05 ct/kWh) gemäß § 3 StromStG; ggf. Berücksichtigung § 9b StromStG</t>
  </si>
  <si>
    <t>Fixe Stromnebenkosten</t>
  </si>
  <si>
    <t>NNE-Jahresleistungspreis</t>
  </si>
  <si>
    <t>€/kW/a</t>
  </si>
  <si>
    <t>Gemäß Preisblatt des Anschlussnetzbetreibers, ggf. Berücksichtigung § 19 Abs. 1 StromNEV anhand historischer Daten. Falls ein Grundpreis in €/a vorliegt muss dieser Wert mithilfe der Netto-Nennleistung in einen leistungsabhängigen Wert umgewandelt werden.</t>
  </si>
  <si>
    <t>Netto-Nennleistung</t>
  </si>
  <si>
    <t>MW</t>
  </si>
  <si>
    <t>Betriebsstunden</t>
  </si>
  <si>
    <t>Datenpunkt</t>
  </si>
  <si>
    <t>Beschreibung</t>
  </si>
  <si>
    <t>Quelle</t>
  </si>
  <si>
    <t>Jan</t>
  </si>
  <si>
    <t>Feb</t>
  </si>
  <si>
    <t>Mrz</t>
  </si>
  <si>
    <t>Apr</t>
  </si>
  <si>
    <t>Mai</t>
  </si>
  <si>
    <t>Jun</t>
  </si>
  <si>
    <t>Jul</t>
  </si>
  <si>
    <t>Aug</t>
  </si>
  <si>
    <t>Sep</t>
  </si>
  <si>
    <t>Okt</t>
  </si>
  <si>
    <t>Nov</t>
  </si>
  <si>
    <t>Dez</t>
  </si>
  <si>
    <t>Anzahl registrierte Monate</t>
  </si>
  <si>
    <t>Monate in denen die Entlastungsanlage am § 13k-Instrument teilnimmt</t>
  </si>
  <si>
    <t>TN</t>
  </si>
  <si>
    <t>-</t>
  </si>
  <si>
    <t>Summe</t>
  </si>
  <si>
    <t>Anzahl Restmonate ab Registrierung</t>
  </si>
  <si>
    <t>Relevant für die Berechnung von SNK_f</t>
  </si>
  <si>
    <t>Max</t>
  </si>
  <si>
    <t>Verfügbare Leistung</t>
  </si>
  <si>
    <t>Monatlich verfügbare, flexible Leistung der Entlastungsanlage (begrenzt auf oben eingegebene Netto-Nennleistung).</t>
  </si>
  <si>
    <t>Bh_x</t>
  </si>
  <si>
    <t>Erwartete Betriebsstunden je Entlastungsregion x, welche die in dem Zeitraum monatlichen erwarteten Abregelungsstunden inklusive Sicherheitsabschlag widerspiegeln.</t>
  </si>
  <si>
    <t>ÜNB</t>
  </si>
  <si>
    <t>Stunden</t>
  </si>
  <si>
    <t>Bh_x,Rest</t>
  </si>
  <si>
    <t>Erwartete Betriebsstunden je Entlastungsregion x, welche die ab
Registrierung des berechtigten Teilnehmers für den Rest des Zeitraums erwarteten Abregelungsstunden inklusive Sicherheitsabschlag widerspiegeln</t>
  </si>
  <si>
    <t>Weitere ÜNB-Parameter</t>
  </si>
  <si>
    <t>MK</t>
  </si>
  <si>
    <t>Erwartete Mehrkosten der Redispatchmaßnahmen im Vergleich mit einer Beschaffung der Hochfahrleistung am Vortag im Spotmarkt</t>
  </si>
  <si>
    <t>€/MWh</t>
  </si>
  <si>
    <t>V_min,ges</t>
  </si>
  <si>
    <t>Mindestverfügbarkeitsstunden, welche für den jeweiligen Zeitraum vorgegeben werden, um Missbrauchspotentiale bei der Kompensation der fixen Stromnebenkosten zu vermeiden.</t>
  </si>
  <si>
    <t>h</t>
  </si>
  <si>
    <t>Zusammenfassung / Ergebnis</t>
  </si>
  <si>
    <t>SNK_v</t>
  </si>
  <si>
    <t>Summe der variablen Stromnebenkosten</t>
  </si>
  <si>
    <t>Anteil Kompensation SNK_v</t>
  </si>
  <si>
    <t>Anteil der variablen Stromnebenkosten, der durch den ÜNB je zugeteiler MWh kompensiert werden kann.</t>
  </si>
  <si>
    <t>%</t>
  </si>
  <si>
    <t>SNK_f</t>
  </si>
  <si>
    <t>Fixe Stromnebenkosten bezogen auf die Teilnahmeperiode ab Registrierung bis zum Ende des Zeitraums</t>
  </si>
  <si>
    <t>€/MW</t>
  </si>
  <si>
    <t>SNK_f-Kompensation</t>
  </si>
  <si>
    <t>Mögliche SNK_f-Kompensation bzw. mögliche Leistungspreis-Kompensation</t>
  </si>
  <si>
    <t>Anteil Kompensation SNK_f</t>
  </si>
  <si>
    <t>Anteil der fixen Stromnebenkosten, der am Ende des Zeitraums zur Verfügung steht, um die zusätzlichen Kosten der durch 13k-Einsätze erzeugten Lastspitzen finanziell zu kompensieren</t>
  </si>
  <si>
    <t>V_min</t>
  </si>
  <si>
    <t>Mindestverfügbarkeiten in MWh (0,5*P_N*V_min,ges*n/m), die der Teilnehmer während der Teilname mindestens an den ÜNB gemeldet haben muss um die ÜNB-Kompensation der fixen Stromnebenkosten zu erhalten</t>
  </si>
  <si>
    <t>MWh</t>
  </si>
  <si>
    <t>ÜNB-Kompensation SNK_f</t>
  </si>
  <si>
    <t>Maximale Höhe der ÜNB-Kompensation der fixen Stromnebenkosten in Abhängigkeit der flexiblen Leistung (Max-Wert), sofern die Prüfung am Ende des Kalenderjahres bezüglich der Einhaltung der Mindestverfügbarkeiten während der registierten Monate eingehalten wurde.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</si>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</sst>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
  </numFmts>
  <fonts count="25">
    <font>
      <sz val="11"/>
      <color theme="1"/>
      <name val="Arial"/>
      <family val="2"/>
      <scheme val="minor"/>
    </font>
    <font>
      <sz val="11"/>
      <color theme="1"/>
      <name val="Arial"/>
      <family val="2"/>
      <scheme val="minor"/>
    </font>
    <font>
      <b/>
      <sz val="11"/>
      <color theme="1"/>
      <name val="Arial"/>
      <family val="2"/>
      <scheme val="minor"/>
    </font>
    <font>
      <sz val="9"/>
      <color theme="1"/>
      <name val="Arial"/>
      <family val="2"/>
      <scheme val="minor"/>
    </font>
    <font>
      <b/>
      <sz val="12"/>
      <color theme="1"/>
      <name val="Arial"/>
      <family val="2"/>
      <scheme val="minor"/>
    </font>
    <font>
      <b/>
      <sz val="12"/>
      <color theme="0"/>
      <name val="Arial"/>
      <family val="2"/>
      <scheme val="minor"/>
    </font>
    <font>
      <sz val="8"/>
      <name val="Arial"/>
      <family val="2"/>
      <scheme val="minor"/>
    </font>
    <font>
      <b/>
      <sz val="11"/>
      <color theme="0"/>
      <name val="Arial"/>
      <family val="2"/>
      <scheme val="minor"/>
    </font>
    <font>
      <sz val="8"/>
      <color theme="1"/>
      <name val="Arial"/>
      <family val="2"/>
      <scheme val="minor"/>
    </font>
    <font>
      <u/>
      <sz val="11"/>
      <color theme="10"/>
      <name val="Arial"/>
      <family val="2"/>
      <scheme val="minor"/>
    </font>
    <font>
      <b/>
      <sz val="12"/>
      <name val="Arial"/>
      <family val="2"/>
      <scheme val="minor"/>
    </font>
    <font>
      <b/>
      <sz val="11"/>
      <name val="Arial"/>
      <family val="2"/>
      <scheme val="minor"/>
    </font>
    <font>
      <sz val="11"/>
      <name val="Arial"/>
      <family val="2"/>
      <scheme val="minor"/>
    </font>
    <font>
      <i/>
      <sz val="11"/>
      <name val="Arial"/>
      <family val="2"/>
      <scheme val="minor"/>
    </font>
    <font>
      <sz val="11"/>
      <color theme="0" tint="-0.249977111117893"/>
      <name val="Arial"/>
      <family val="2"/>
      <scheme val="minor"/>
    </font>
    <font>
      <sz val="12"/>
      <color theme="1"/>
      <name val="Arial"/>
      <family val="2"/>
      <scheme val="minor"/>
    </font>
    <font>
      <sz val="14"/>
      <color theme="1"/>
      <name val="Arial"/>
      <family val="2"/>
      <scheme val="minor"/>
    </font>
    <font>
      <sz val="11"/>
      <color rgb="FFFFFF00"/>
      <name val="Arial"/>
      <family val="2"/>
      <scheme val="minor"/>
    </font>
    <font>
      <u/>
      <sz val="11"/>
      <color theme="0" tint="-0.249977111117893"/>
      <name val="Arial"/>
      <family val="2"/>
      <scheme val="minor"/>
    </font>
    <font>
      <b/>
      <sz val="11"/>
      <color theme="0" tint="-0.249977111117893"/>
      <name val="Arial"/>
      <family val="2"/>
      <scheme val="minor"/>
    </font>
    <font>
      <b/>
      <sz val="16"/>
      <color theme="1"/>
      <name val="Arial"/>
      <family val="2"/>
      <scheme val="minor"/>
    </font>
    <font>
      <sz val="11"/>
      <color theme="0"/>
      <name val="Arial"/>
      <family val="2"/>
      <scheme val="minor"/>
    </font>
    <font>
      <sz val="8"/>
      <color theme="0" tint="-0.249977111117893"/>
      <name val="Arial"/>
      <family val="2"/>
      <scheme val="minor"/>
    </font>
    <font>
      <b/>
      <i/>
      <sz val="11"/>
      <color theme="1"/>
      <name val="Arial"/>
      <family val="2"/>
      <scheme val="minor"/>
    </font>
    <font>
      <sz val="9"/>
      <name val="Arial"/>
      <family val="2"/>
      <scheme val="minor"/>
    </font>
  </fonts>
  <fills count="13">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8" tint="0.79998168889431442"/>
        <bgColor indexed="64"/>
      </patternFill>
    </fill>
    <fill>
      <patternFill patternType="solid">
        <fgColor theme="9"/>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s>
  <borders count="1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auto="1"/>
      </left>
      <right style="dotted">
        <color auto="1"/>
      </right>
      <top style="dotted">
        <color auto="1"/>
      </top>
      <bottom style="dotted">
        <color auto="1"/>
      </bottom>
      <diagonal/>
    </border>
    <border>
      <left style="thin">
        <color indexed="64"/>
      </left>
      <right/>
      <top/>
      <bottom style="dotted">
        <color indexed="64"/>
      </bottom>
      <diagonal/>
    </border>
    <border>
      <left/>
      <right/>
      <top/>
      <bottom style="dotted">
        <color indexed="64"/>
      </bottom>
      <diagonal/>
    </border>
    <border>
      <left/>
      <right/>
      <top style="dotted">
        <color auto="1"/>
      </top>
      <bottom style="dotted">
        <color auto="1"/>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9" fillId="0" borderId="0" applyNumberFormat="0" applyFill="0" applyBorder="0" applyAlignment="0" applyProtection="0"/>
  </cellStyleXfs>
  <cellXfs count="133">
    <xf numFmtId="0" fontId="0" fillId="0" borderId="0" xfId="0"/>
    <xf numFmtId="0" fontId="2" fillId="4" borderId="3" xfId="0" applyFont="1" applyFill="1" applyBorder="1" applyAlignment="1">
      <alignment horizontal="left" vertical="center"/>
    </xf>
    <xf numFmtId="0" fontId="2" fillId="4" borderId="0" xfId="0" applyFont="1" applyFill="1" applyAlignment="1">
      <alignment horizontal="left" vertical="center" wrapText="1"/>
    </xf>
    <xf numFmtId="0" fontId="2" fillId="4" borderId="0" xfId="0" applyFont="1" applyFill="1" applyAlignment="1">
      <alignment horizontal="left" vertical="center"/>
    </xf>
    <xf numFmtId="0" fontId="0" fillId="4" borderId="3" xfId="0" applyFill="1" applyBorder="1" applyAlignment="1">
      <alignment horizontal="left" vertical="center"/>
    </xf>
    <xf numFmtId="0" fontId="3" fillId="4" borderId="0" xfId="0" applyFont="1" applyFill="1" applyAlignment="1">
      <alignment horizontal="left" vertical="center" wrapText="1"/>
    </xf>
    <xf numFmtId="0" fontId="0" fillId="4" borderId="0" xfId="0" applyFill="1" applyAlignment="1">
      <alignment horizontal="left" vertical="center"/>
    </xf>
    <xf numFmtId="2" fontId="3" fillId="2" borderId="0" xfId="0" applyNumberFormat="1" applyFont="1" applyFill="1" applyAlignment="1">
      <alignment horizontal="left" vertical="center"/>
    </xf>
    <xf numFmtId="0" fontId="0" fillId="2" borderId="0" xfId="0" applyFill="1" applyAlignment="1">
      <alignment horizontal="left" vertical="center"/>
    </xf>
    <xf numFmtId="0" fontId="0" fillId="4" borderId="5" xfId="0" applyFill="1" applyBorder="1" applyAlignment="1">
      <alignment horizontal="left" vertical="center"/>
    </xf>
    <xf numFmtId="14" fontId="0" fillId="2" borderId="0" xfId="0" applyNumberFormat="1" applyFill="1" applyAlignment="1">
      <alignment horizontal="left" vertical="center" wrapText="1"/>
    </xf>
    <xf numFmtId="0" fontId="0" fillId="2" borderId="0" xfId="0" applyFill="1" applyAlignment="1">
      <alignment horizontal="left" vertical="center" wrapText="1"/>
    </xf>
    <xf numFmtId="2" fontId="0" fillId="2" borderId="0" xfId="0" applyNumberFormat="1" applyFill="1" applyAlignment="1">
      <alignment horizontal="left" vertical="center"/>
    </xf>
    <xf numFmtId="0" fontId="2" fillId="2" borderId="0" xfId="0" applyFont="1" applyFill="1" applyAlignment="1">
      <alignment horizontal="left" vertical="center"/>
    </xf>
    <xf numFmtId="0" fontId="5" fillId="2" borderId="0" xfId="0" applyFont="1" applyFill="1" applyAlignment="1">
      <alignment vertical="center"/>
    </xf>
    <xf numFmtId="0" fontId="2" fillId="6" borderId="0" xfId="0" applyFont="1" applyFill="1" applyAlignment="1">
      <alignment horizontal="left" vertical="center"/>
    </xf>
    <xf numFmtId="0" fontId="2" fillId="6" borderId="3" xfId="0" applyFont="1" applyFill="1" applyBorder="1" applyAlignment="1">
      <alignment horizontal="left" vertical="center"/>
    </xf>
    <xf numFmtId="0" fontId="2" fillId="6" borderId="4" xfId="0" applyFont="1" applyFill="1" applyBorder="1" applyAlignment="1">
      <alignment horizontal="left" vertical="center"/>
    </xf>
    <xf numFmtId="0" fontId="0" fillId="4" borderId="0" xfId="0" applyFill="1" applyAlignment="1">
      <alignment horizontal="left" vertical="center" wrapText="1"/>
    </xf>
    <xf numFmtId="0" fontId="11" fillId="4" borderId="3" xfId="0" applyFont="1" applyFill="1" applyBorder="1" applyAlignment="1">
      <alignment horizontal="left" vertical="center"/>
    </xf>
    <xf numFmtId="3" fontId="12" fillId="2" borderId="0" xfId="2" applyNumberFormat="1" applyFont="1" applyFill="1" applyAlignment="1">
      <alignment horizontal="center"/>
    </xf>
    <xf numFmtId="3" fontId="13" fillId="2" borderId="0" xfId="2" applyNumberFormat="1" applyFont="1" applyFill="1" applyAlignment="1">
      <alignment horizontal="center"/>
    </xf>
    <xf numFmtId="0" fontId="0" fillId="4" borderId="8" xfId="0" applyFill="1" applyBorder="1" applyAlignment="1">
      <alignment horizontal="left" vertical="center"/>
    </xf>
    <xf numFmtId="0" fontId="13" fillId="2" borderId="0" xfId="0" applyFont="1" applyFill="1" applyAlignment="1">
      <alignment horizontal="left" vertical="center"/>
    </xf>
    <xf numFmtId="0" fontId="12" fillId="6" borderId="0" xfId="0" applyFont="1" applyFill="1" applyAlignment="1">
      <alignment horizontal="left" vertical="center"/>
    </xf>
    <xf numFmtId="3" fontId="12" fillId="10" borderId="4" xfId="1" applyNumberFormat="1" applyFont="1" applyFill="1" applyBorder="1" applyAlignment="1">
      <alignment horizontal="left" vertical="center" wrapText="1"/>
    </xf>
    <xf numFmtId="0" fontId="12" fillId="2" borderId="0" xfId="0" applyFont="1" applyFill="1" applyAlignment="1">
      <alignment horizontal="left" vertical="center"/>
    </xf>
    <xf numFmtId="0" fontId="12" fillId="6" borderId="3" xfId="0" applyFont="1" applyFill="1" applyBorder="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4" fillId="0" borderId="0" xfId="0" applyFont="1" applyAlignment="1">
      <alignment horizontal="left"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0" fillId="0" borderId="0" xfId="0" applyAlignment="1">
      <alignment horizontal="left" vertical="center" indent="1"/>
    </xf>
    <xf numFmtId="0" fontId="0" fillId="11" borderId="9" xfId="0" applyFill="1" applyBorder="1" applyAlignment="1">
      <alignment horizontal="left" vertical="center"/>
    </xf>
    <xf numFmtId="0" fontId="12" fillId="0" borderId="0" xfId="0" applyFont="1" applyAlignment="1">
      <alignment horizontal="left" vertical="center"/>
    </xf>
    <xf numFmtId="0" fontId="12" fillId="0" borderId="0" xfId="0" applyFont="1"/>
    <xf numFmtId="14" fontId="12" fillId="0" borderId="0" xfId="0" applyNumberFormat="1" applyFont="1"/>
    <xf numFmtId="0" fontId="16" fillId="2" borderId="0" xfId="0" applyFont="1" applyFill="1" applyAlignment="1">
      <alignment horizontal="left" vertical="center"/>
    </xf>
    <xf numFmtId="0" fontId="12" fillId="2" borderId="3" xfId="0" applyFont="1" applyFill="1" applyBorder="1" applyAlignment="1">
      <alignment horizontal="left" vertical="center"/>
    </xf>
    <xf numFmtId="0" fontId="11" fillId="4" borderId="0" xfId="0" applyFont="1" applyFill="1" applyAlignment="1">
      <alignment horizontal="left" vertical="center"/>
    </xf>
    <xf numFmtId="0" fontId="11" fillId="4" borderId="4" xfId="0" applyFont="1" applyFill="1" applyBorder="1" applyAlignment="1">
      <alignment horizontal="left" vertical="center"/>
    </xf>
    <xf numFmtId="0" fontId="7" fillId="2" borderId="0" xfId="0" applyFont="1" applyFill="1" applyAlignment="1">
      <alignment vertical="center"/>
    </xf>
    <xf numFmtId="1" fontId="0" fillId="9" borderId="0" xfId="0" applyNumberFormat="1" applyFill="1" applyAlignment="1">
      <alignment horizontal="left" vertical="center"/>
    </xf>
    <xf numFmtId="1" fontId="0" fillId="12" borderId="0" xfId="0" applyNumberFormat="1" applyFill="1" applyAlignment="1">
      <alignment horizontal="left" vertical="center"/>
    </xf>
    <xf numFmtId="0" fontId="8" fillId="4" borderId="0" xfId="0" applyFont="1" applyFill="1" applyAlignment="1">
      <alignment horizontal="left" vertical="center" wrapText="1"/>
    </xf>
    <xf numFmtId="0" fontId="8" fillId="4" borderId="8" xfId="0" applyFont="1" applyFill="1" applyBorder="1" applyAlignment="1">
      <alignment horizontal="left" vertical="center" wrapText="1"/>
    </xf>
    <xf numFmtId="0" fontId="0" fillId="2" borderId="7" xfId="0" applyFill="1" applyBorder="1" applyAlignment="1">
      <alignment horizontal="left" vertical="center"/>
    </xf>
    <xf numFmtId="0" fontId="0" fillId="2" borderId="7" xfId="0" applyFill="1" applyBorder="1" applyAlignment="1">
      <alignment horizontal="left" vertical="center" wrapText="1"/>
    </xf>
    <xf numFmtId="0" fontId="0" fillId="4" borderId="4" xfId="0" applyFill="1" applyBorder="1" applyAlignment="1">
      <alignment horizontal="left" vertical="center"/>
    </xf>
    <xf numFmtId="0" fontId="0" fillId="12" borderId="0" xfId="0" applyFill="1" applyAlignment="1">
      <alignment horizontal="left" vertical="center"/>
    </xf>
    <xf numFmtId="2" fontId="0" fillId="12" borderId="0" xfId="0" applyNumberFormat="1" applyFill="1" applyAlignment="1">
      <alignment horizontal="left" vertical="center"/>
    </xf>
    <xf numFmtId="0" fontId="0" fillId="4" borderId="6" xfId="0" applyFill="1" applyBorder="1" applyAlignment="1">
      <alignment horizontal="left" vertical="center"/>
    </xf>
    <xf numFmtId="0" fontId="0" fillId="4" borderId="8" xfId="0" quotePrefix="1" applyFill="1" applyBorder="1" applyAlignment="1">
      <alignment horizontal="left" vertical="center"/>
    </xf>
    <xf numFmtId="4" fontId="12" fillId="2" borderId="7" xfId="1" applyNumberFormat="1" applyFont="1" applyFill="1" applyBorder="1" applyAlignment="1">
      <alignment horizontal="left" vertical="center" wrapText="1"/>
    </xf>
    <xf numFmtId="0" fontId="6" fillId="6" borderId="8" xfId="0" applyFont="1" applyFill="1" applyBorder="1" applyAlignment="1">
      <alignment horizontal="left" vertical="center" wrapText="1"/>
    </xf>
    <xf numFmtId="164" fontId="0" fillId="7" borderId="12" xfId="0" applyNumberFormat="1" applyFill="1" applyBorder="1" applyAlignment="1">
      <alignment horizontal="left" vertical="center"/>
    </xf>
    <xf numFmtId="164" fontId="0" fillId="7" borderId="11" xfId="0" applyNumberFormat="1" applyFill="1" applyBorder="1" applyAlignment="1">
      <alignment horizontal="left" vertical="center"/>
    </xf>
    <xf numFmtId="2" fontId="0" fillId="7" borderId="11" xfId="0" applyNumberFormat="1" applyFill="1" applyBorder="1" applyAlignment="1">
      <alignment horizontal="left" vertical="center"/>
    </xf>
    <xf numFmtId="0" fontId="17" fillId="7" borderId="13" xfId="0" applyFont="1" applyFill="1" applyBorder="1" applyAlignment="1">
      <alignment horizontal="left" vertical="center"/>
    </xf>
    <xf numFmtId="2" fontId="0" fillId="7" borderId="13" xfId="0" applyNumberFormat="1" applyFill="1" applyBorder="1" applyAlignment="1">
      <alignment horizontal="left" vertical="center"/>
    </xf>
    <xf numFmtId="0" fontId="6" fillId="6" borderId="0" xfId="0" applyFont="1" applyFill="1" applyAlignment="1">
      <alignment horizontal="left" vertical="center" wrapText="1"/>
    </xf>
    <xf numFmtId="0" fontId="15" fillId="2" borderId="0" xfId="0" applyFont="1" applyFill="1" applyAlignment="1">
      <alignment horizontal="left" vertical="center"/>
    </xf>
    <xf numFmtId="0" fontId="14" fillId="2" borderId="0" xfId="0" applyFont="1" applyFill="1" applyAlignment="1">
      <alignment horizontal="left" vertical="center"/>
    </xf>
    <xf numFmtId="0" fontId="12" fillId="6" borderId="3" xfId="0" applyFont="1" applyFill="1" applyBorder="1" applyAlignment="1">
      <alignment vertical="center"/>
    </xf>
    <xf numFmtId="0" fontId="6" fillId="6" borderId="0" xfId="0" applyFont="1" applyFill="1" applyAlignment="1">
      <alignment vertical="center" wrapText="1"/>
    </xf>
    <xf numFmtId="0" fontId="12" fillId="6" borderId="0" xfId="0" applyFont="1" applyFill="1" applyAlignment="1">
      <alignment vertical="center"/>
    </xf>
    <xf numFmtId="0" fontId="18" fillId="2" borderId="0" xfId="3" applyFont="1" applyFill="1" applyAlignment="1">
      <alignment horizontal="left" vertical="center"/>
    </xf>
    <xf numFmtId="0" fontId="2" fillId="4" borderId="0" xfId="0" applyFont="1" applyFill="1" applyAlignment="1">
      <alignment vertical="center"/>
    </xf>
    <xf numFmtId="0" fontId="2" fillId="4" borderId="4" xfId="0" applyFont="1" applyFill="1" applyBorder="1" applyAlignment="1">
      <alignment vertical="center"/>
    </xf>
    <xf numFmtId="0" fontId="6" fillId="6" borderId="15" xfId="0" applyFont="1" applyFill="1" applyBorder="1" applyAlignment="1">
      <alignment horizontal="left" vertical="center" wrapText="1"/>
    </xf>
    <xf numFmtId="0" fontId="10" fillId="6" borderId="5" xfId="0" applyFont="1" applyFill="1" applyBorder="1" applyAlignment="1">
      <alignment horizontal="left" vertical="center"/>
    </xf>
    <xf numFmtId="3" fontId="10" fillId="10" borderId="6" xfId="1" applyNumberFormat="1" applyFont="1" applyFill="1" applyBorder="1" applyAlignment="1">
      <alignment horizontal="left" vertical="center" wrapText="1"/>
    </xf>
    <xf numFmtId="0" fontId="10" fillId="6" borderId="8" xfId="0" applyFont="1" applyFill="1" applyBorder="1" applyAlignment="1">
      <alignment horizontal="left" vertical="center"/>
    </xf>
    <xf numFmtId="0" fontId="12" fillId="0" borderId="9" xfId="0" applyFont="1" applyBorder="1" applyAlignment="1">
      <alignment horizontal="left" vertical="center"/>
    </xf>
    <xf numFmtId="0" fontId="12" fillId="0" borderId="9" xfId="0" applyFont="1" applyBorder="1" applyAlignment="1">
      <alignment vertical="center"/>
    </xf>
    <xf numFmtId="14" fontId="12" fillId="0" borderId="9" xfId="0" applyNumberFormat="1" applyFont="1" applyBorder="1" applyAlignment="1">
      <alignment vertical="center"/>
    </xf>
    <xf numFmtId="0" fontId="4" fillId="2" borderId="0" xfId="0" applyFont="1" applyFill="1" applyAlignment="1">
      <alignment horizontal="left"/>
    </xf>
    <xf numFmtId="0" fontId="20" fillId="2" borderId="0" xfId="0" applyFont="1" applyFill="1" applyAlignment="1">
      <alignment horizontal="left" vertical="center"/>
    </xf>
    <xf numFmtId="0" fontId="21" fillId="2" borderId="0" xfId="0" applyFont="1" applyFill="1" applyAlignment="1">
      <alignment horizontal="left" vertical="center"/>
    </xf>
    <xf numFmtId="0" fontId="14" fillId="4" borderId="3" xfId="0" applyFont="1" applyFill="1" applyBorder="1" applyAlignment="1">
      <alignment horizontal="left" vertical="center"/>
    </xf>
    <xf numFmtId="0" fontId="22" fillId="4" borderId="0" xfId="0" applyFont="1" applyFill="1" applyAlignment="1">
      <alignment horizontal="left" vertical="center" wrapText="1"/>
    </xf>
    <xf numFmtId="0" fontId="14" fillId="4" borderId="0" xfId="0" quotePrefix="1" applyFont="1" applyFill="1" applyAlignment="1">
      <alignment horizontal="left" vertical="center" wrapText="1"/>
    </xf>
    <xf numFmtId="0" fontId="19" fillId="4" borderId="0" xfId="0" quotePrefix="1" applyFont="1" applyFill="1" applyAlignment="1">
      <alignment horizontal="left" vertical="center"/>
    </xf>
    <xf numFmtId="0" fontId="14" fillId="12" borderId="0" xfId="0" applyFont="1" applyFill="1" applyAlignment="1">
      <alignment horizontal="left" vertical="center"/>
    </xf>
    <xf numFmtId="0" fontId="14" fillId="4" borderId="4" xfId="0" applyFont="1" applyFill="1" applyBorder="1" applyAlignment="1">
      <alignment horizontal="left" vertical="center"/>
    </xf>
    <xf numFmtId="0" fontId="14" fillId="12" borderId="16" xfId="0" applyFont="1" applyFill="1" applyBorder="1" applyAlignment="1">
      <alignment horizontal="left" vertical="center"/>
    </xf>
    <xf numFmtId="0" fontId="11" fillId="6" borderId="14" xfId="0" applyFont="1" applyFill="1" applyBorder="1" applyAlignment="1">
      <alignment horizontal="left" vertical="center"/>
    </xf>
    <xf numFmtId="0" fontId="11" fillId="6" borderId="15" xfId="0" applyFont="1" applyFill="1" applyBorder="1" applyAlignment="1">
      <alignment horizontal="left" vertical="center"/>
    </xf>
    <xf numFmtId="3" fontId="11" fillId="10" borderId="10" xfId="1" applyNumberFormat="1" applyFont="1" applyFill="1" applyBorder="1" applyAlignment="1">
      <alignment horizontal="left" vertical="center" wrapText="1"/>
    </xf>
    <xf numFmtId="2" fontId="12" fillId="12" borderId="4" xfId="0" applyNumberFormat="1" applyFont="1" applyFill="1" applyBorder="1" applyAlignment="1">
      <alignment horizontal="left" vertical="center"/>
    </xf>
    <xf numFmtId="0" fontId="2" fillId="4" borderId="0" xfId="0" quotePrefix="1" applyFont="1" applyFill="1" applyAlignment="1">
      <alignment horizontal="left" vertical="center"/>
    </xf>
    <xf numFmtId="0" fontId="2" fillId="4" borderId="1" xfId="0" applyFont="1" applyFill="1" applyBorder="1" applyAlignment="1">
      <alignment horizontal="left" vertical="center"/>
    </xf>
    <xf numFmtId="0" fontId="2" fillId="4" borderId="7" xfId="0" applyFont="1" applyFill="1" applyBorder="1" applyAlignment="1">
      <alignment horizontal="left" vertical="center" wrapText="1"/>
    </xf>
    <xf numFmtId="0" fontId="2" fillId="4" borderId="7" xfId="0" applyFont="1" applyFill="1" applyBorder="1" applyAlignment="1">
      <alignment horizontal="left" vertical="center"/>
    </xf>
    <xf numFmtId="0" fontId="2" fillId="4" borderId="2" xfId="0" applyFont="1" applyFill="1" applyBorder="1" applyAlignment="1">
      <alignment horizontal="left" vertical="center"/>
    </xf>
    <xf numFmtId="0" fontId="11" fillId="6" borderId="3" xfId="0" applyFont="1" applyFill="1" applyBorder="1" applyAlignment="1">
      <alignment horizontal="left" vertical="center"/>
    </xf>
    <xf numFmtId="0" fontId="11" fillId="6" borderId="0" xfId="0" applyFont="1" applyFill="1" applyAlignment="1">
      <alignment horizontal="left" vertical="center"/>
    </xf>
    <xf numFmtId="3" fontId="11" fillId="10" borderId="4" xfId="1" applyNumberFormat="1" applyFont="1" applyFill="1" applyBorder="1" applyAlignment="1">
      <alignment horizontal="left" vertical="center" wrapText="1"/>
    </xf>
    <xf numFmtId="0" fontId="0" fillId="0" borderId="3" xfId="0" applyBorder="1" applyAlignment="1">
      <alignment horizontal="left" vertical="center"/>
    </xf>
    <xf numFmtId="14" fontId="0" fillId="0" borderId="3" xfId="0" applyNumberFormat="1" applyBorder="1" applyAlignment="1">
      <alignment horizontal="left" vertical="center"/>
    </xf>
    <xf numFmtId="0" fontId="23" fillId="2" borderId="0" xfId="0" applyFont="1" applyFill="1" applyAlignment="1">
      <alignment horizontal="left" vertical="center"/>
    </xf>
    <xf numFmtId="0" fontId="23" fillId="2" borderId="0" xfId="0" applyFont="1" applyFill="1" applyAlignment="1">
      <alignment horizontal="left" vertical="center" wrapText="1"/>
    </xf>
    <xf numFmtId="0" fontId="23" fillId="0" borderId="0" xfId="0" applyFont="1" applyAlignment="1">
      <alignment horizontal="left" vertical="center"/>
    </xf>
    <xf numFmtId="0" fontId="5" fillId="0" borderId="0" xfId="0" applyFont="1" applyAlignment="1">
      <alignment vertical="center"/>
    </xf>
    <xf numFmtId="1" fontId="0" fillId="12" borderId="8" xfId="0" applyNumberFormat="1" applyFill="1" applyBorder="1" applyAlignment="1">
      <alignment horizontal="left" vertical="center"/>
    </xf>
    <xf numFmtId="0" fontId="12" fillId="4" borderId="3" xfId="0" applyFont="1" applyFill="1" applyBorder="1" applyAlignment="1">
      <alignment horizontal="left" vertical="center"/>
    </xf>
    <xf numFmtId="0" fontId="12" fillId="4" borderId="0" xfId="0" applyFont="1" applyFill="1" applyAlignment="1">
      <alignment horizontal="left" vertical="center"/>
    </xf>
    <xf numFmtId="2" fontId="12" fillId="7" borderId="11" xfId="0" applyNumberFormat="1" applyFont="1" applyFill="1" applyBorder="1" applyAlignment="1">
      <alignment horizontal="left" vertical="center"/>
    </xf>
    <xf numFmtId="0" fontId="12" fillId="4" borderId="5" xfId="0" applyFont="1" applyFill="1" applyBorder="1" applyAlignment="1">
      <alignment horizontal="left" vertical="center"/>
    </xf>
    <xf numFmtId="0" fontId="24" fillId="4" borderId="8" xfId="0" applyFont="1" applyFill="1" applyBorder="1" applyAlignment="1">
      <alignment horizontal="left" vertical="center" wrapText="1"/>
    </xf>
    <xf numFmtId="0" fontId="12" fillId="4" borderId="8" xfId="0" applyFont="1" applyFill="1" applyBorder="1" applyAlignment="1">
      <alignment horizontal="left" vertical="center"/>
    </xf>
    <xf numFmtId="1" fontId="12" fillId="9" borderId="6" xfId="0" applyNumberFormat="1" applyFont="1" applyFill="1" applyBorder="1" applyAlignment="1">
      <alignment horizontal="left" vertical="center"/>
    </xf>
    <xf numFmtId="0" fontId="20" fillId="0" borderId="0" xfId="0" applyFont="1" applyAlignment="1">
      <alignment vertical="center"/>
    </xf>
    <xf numFmtId="0" fontId="15" fillId="0" borderId="0" xfId="0" applyFont="1" applyAlignment="1">
      <alignment vertical="center"/>
    </xf>
    <xf numFmtId="2" fontId="0" fillId="9" borderId="4" xfId="0" applyNumberFormat="1" applyFill="1" applyBorder="1" applyAlignment="1">
      <alignment horizontal="left" vertical="center"/>
    </xf>
    <xf numFmtId="0" fontId="20" fillId="11" borderId="9" xfId="0" applyFont="1" applyFill="1" applyBorder="1" applyAlignment="1">
      <alignment horizontal="left" vertical="center"/>
    </xf>
    <xf numFmtId="0" fontId="12" fillId="0" borderId="0" xfId="0" applyFont="1" applyAlignment="1">
      <alignment horizontal="left" vertical="center" wrapText="1"/>
    </xf>
    <xf numFmtId="0" fontId="0" fillId="0" borderId="0" xfId="0" applyAlignment="1">
      <alignment vertical="center" wrapText="1"/>
    </xf>
    <xf numFmtId="0" fontId="2" fillId="0" borderId="0" xfId="0" applyFont="1" applyAlignment="1">
      <alignment vertical="center" wrapText="1"/>
    </xf>
    <xf numFmtId="0" fontId="0" fillId="8" borderId="9" xfId="0" applyFill="1" applyBorder="1" applyAlignment="1">
      <alignment horizontal="left" vertical="center"/>
    </xf>
    <xf numFmtId="0" fontId="0" fillId="7" borderId="9" xfId="0" applyFill="1" applyBorder="1" applyAlignment="1">
      <alignment horizontal="left" vertical="center"/>
    </xf>
    <xf numFmtId="0" fontId="13" fillId="2" borderId="3" xfId="0" applyFont="1" applyFill="1" applyBorder="1" applyAlignment="1">
      <alignment horizontal="left" vertical="center" wrapText="1"/>
    </xf>
    <xf numFmtId="0" fontId="13" fillId="2" borderId="0" xfId="0" applyFont="1" applyFill="1" applyAlignment="1">
      <alignment horizontal="left" vertical="center" wrapText="1"/>
    </xf>
    <xf numFmtId="0" fontId="5" fillId="5" borderId="1" xfId="0" applyFont="1" applyFill="1" applyBorder="1" applyAlignment="1">
      <alignment horizontal="left" vertical="center" indent="2"/>
    </xf>
    <xf numFmtId="0" fontId="5" fillId="5" borderId="7" xfId="0" applyFont="1" applyFill="1" applyBorder="1" applyAlignment="1">
      <alignment horizontal="left" vertical="center" indent="2"/>
    </xf>
    <xf numFmtId="0" fontId="5" fillId="5" borderId="2" xfId="0" applyFont="1" applyFill="1" applyBorder="1" applyAlignment="1">
      <alignment horizontal="left" vertical="center" indent="2"/>
    </xf>
    <xf numFmtId="0" fontId="5" fillId="3" borderId="1" xfId="0" applyFont="1" applyFill="1" applyBorder="1" applyAlignment="1">
      <alignment horizontal="left" vertical="center" indent="2"/>
    </xf>
    <xf numFmtId="0" fontId="5" fillId="3" borderId="7" xfId="0" applyFont="1" applyFill="1" applyBorder="1" applyAlignment="1">
      <alignment horizontal="left" vertical="center" indent="2"/>
    </xf>
    <xf numFmtId="0" fontId="5" fillId="3" borderId="2" xfId="0" applyFont="1" applyFill="1" applyBorder="1" applyAlignment="1">
      <alignment horizontal="left" vertical="center" indent="2"/>
    </xf>
    <xf numFmtId="0" fontId="10" fillId="3" borderId="1" xfId="0" applyFont="1" applyFill="1" applyBorder="1" applyAlignment="1">
      <alignment horizontal="left" vertical="center" indent="2"/>
    </xf>
    <xf numFmtId="0" fontId="10" fillId="3" borderId="7" xfId="0" applyFont="1" applyFill="1" applyBorder="1" applyAlignment="1">
      <alignment horizontal="left" vertical="center" indent="2"/>
    </xf>
    <xf numFmtId="0" fontId="10" fillId="3" borderId="2" xfId="0" applyFont="1" applyFill="1" applyBorder="1" applyAlignment="1">
      <alignment horizontal="left" vertical="center" indent="2"/>
    </xf>
  </cellXfs>
  <cellStyles count="4">
    <cellStyle name="Komma" xfId="2" builtinId="3"/>
    <cellStyle name="Link" xfId="3" builtinId="8"/>
    <cellStyle name="Prozent" xfId="1" builtinId="5"/>
    <cellStyle name="Standard" xfId="0" builtinId="0"/>
  </cellStyles>
  <dxfs count="1">
    <dxf>
      <font>
        <color theme="8" tint="0.79998168889431442"/>
      </font>
      <fill>
        <patternFill>
          <bgColor theme="8" tint="0.79998168889431442"/>
        </patternFill>
      </fill>
    </dxf>
  </dxfs>
  <tableStyles count="0" defaultTableStyle="TableStyleMedium2" defaultPivotStyle="PivotStyleLight16"/>
  <colors>
    <mruColors>
      <color rgb="FF89FF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E$26" lockText="1" noThreeD="1"/>
</file>

<file path=xl/ctrlProps/ctrlProp10.xml><?xml version="1.0" encoding="utf-8"?>
<formControlPr xmlns="http://schemas.microsoft.com/office/spreadsheetml/2009/9/main" objectType="CheckBox" fmlaLink="$N$26" lockText="1" noThreeD="1"/>
</file>

<file path=xl/ctrlProps/ctrlProp11.xml><?xml version="1.0" encoding="utf-8"?>
<formControlPr xmlns="http://schemas.microsoft.com/office/spreadsheetml/2009/9/main" objectType="CheckBox" fmlaLink="$O$26" lockText="1" noThreeD="1"/>
</file>

<file path=xl/ctrlProps/ctrlProp12.xml><?xml version="1.0" encoding="utf-8"?>
<formControlPr xmlns="http://schemas.microsoft.com/office/spreadsheetml/2009/9/main" objectType="CheckBox" fmlaLink="$P$26" lockText="1" noThreeD="1"/>
</file>

<file path=xl/ctrlProps/ctrlProp2.xml><?xml version="1.0" encoding="utf-8"?>
<formControlPr xmlns="http://schemas.microsoft.com/office/spreadsheetml/2009/9/main" objectType="CheckBox" fmlaLink="$F$26" lockText="1" noThreeD="1"/>
</file>

<file path=xl/ctrlProps/ctrlProp3.xml><?xml version="1.0" encoding="utf-8"?>
<formControlPr xmlns="http://schemas.microsoft.com/office/spreadsheetml/2009/9/main" objectType="CheckBox" fmlaLink="$G$26" lockText="1" noThreeD="1"/>
</file>

<file path=xl/ctrlProps/ctrlProp4.xml><?xml version="1.0" encoding="utf-8"?>
<formControlPr xmlns="http://schemas.microsoft.com/office/spreadsheetml/2009/9/main" objectType="CheckBox" fmlaLink="$H$26" lockText="1" noThreeD="1"/>
</file>

<file path=xl/ctrlProps/ctrlProp5.xml><?xml version="1.0" encoding="utf-8"?>
<formControlPr xmlns="http://schemas.microsoft.com/office/spreadsheetml/2009/9/main" objectType="CheckBox" fmlaLink="$I$26" lockText="1" noThreeD="1"/>
</file>

<file path=xl/ctrlProps/ctrlProp6.xml><?xml version="1.0" encoding="utf-8"?>
<formControlPr xmlns="http://schemas.microsoft.com/office/spreadsheetml/2009/9/main" objectType="CheckBox" fmlaLink="$J$26" lockText="1" noThreeD="1"/>
</file>

<file path=xl/ctrlProps/ctrlProp7.xml><?xml version="1.0" encoding="utf-8"?>
<formControlPr xmlns="http://schemas.microsoft.com/office/spreadsheetml/2009/9/main" objectType="CheckBox" fmlaLink="$K$26" lockText="1" noThreeD="1"/>
</file>

<file path=xl/ctrlProps/ctrlProp8.xml><?xml version="1.0" encoding="utf-8"?>
<formControlPr xmlns="http://schemas.microsoft.com/office/spreadsheetml/2009/9/main" objectType="CheckBox" fmlaLink="$L$26" lockText="1" noThreeD="1"/>
</file>

<file path=xl/ctrlProps/ctrlProp9.xml><?xml version="1.0" encoding="utf-8"?>
<formControlPr xmlns="http://schemas.microsoft.com/office/spreadsheetml/2009/9/main" objectType="CheckBox" fmlaLink="$M$2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25</xdr:row>
          <xdr:rowOff>0</xdr:rowOff>
        </xdr:from>
        <xdr:to>
          <xdr:col>5</xdr:col>
          <xdr:colOff>0</xdr:colOff>
          <xdr:row>25</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6</xdr:col>
          <xdr:colOff>0</xdr:colOff>
          <xdr:row>25</xdr:row>
          <xdr:rowOff>285750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7</xdr:col>
          <xdr:colOff>0</xdr:colOff>
          <xdr:row>25</xdr:row>
          <xdr:rowOff>285750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0</xdr:rowOff>
        </xdr:from>
        <xdr:to>
          <xdr:col>8</xdr:col>
          <xdr:colOff>0</xdr:colOff>
          <xdr:row>25</xdr:row>
          <xdr:rowOff>285750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0</xdr:colOff>
          <xdr:row>25</xdr:row>
          <xdr:rowOff>285750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0</xdr:colOff>
          <xdr:row>25</xdr:row>
          <xdr:rowOff>285750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11</xdr:col>
          <xdr:colOff>0</xdr:colOff>
          <xdr:row>25</xdr:row>
          <xdr:rowOff>285750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25</xdr:row>
          <xdr:rowOff>0</xdr:rowOff>
        </xdr:from>
        <xdr:to>
          <xdr:col>12</xdr:col>
          <xdr:colOff>0</xdr:colOff>
          <xdr:row>25</xdr:row>
          <xdr:rowOff>285750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0</xdr:rowOff>
        </xdr:from>
        <xdr:to>
          <xdr:col>13</xdr:col>
          <xdr:colOff>0</xdr:colOff>
          <xdr:row>25</xdr:row>
          <xdr:rowOff>285750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xdr:row>
          <xdr:rowOff>0</xdr:rowOff>
        </xdr:from>
        <xdr:to>
          <xdr:col>14</xdr:col>
          <xdr:colOff>0</xdr:colOff>
          <xdr:row>25</xdr:row>
          <xdr:rowOff>285750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25</xdr:row>
          <xdr:rowOff>0</xdr:rowOff>
        </xdr:from>
        <xdr:to>
          <xdr:col>15</xdr:col>
          <xdr:colOff>0</xdr:colOff>
          <xdr:row>25</xdr:row>
          <xdr:rowOff>285750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0</xdr:rowOff>
        </xdr:from>
        <xdr:to>
          <xdr:col>16</xdr:col>
          <xdr:colOff>0</xdr:colOff>
          <xdr:row>25</xdr:row>
          <xdr:rowOff>285750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hyperlink" Target="https://www.netztransparenz.de/de-de/Erneuerbare-Energien-und-Umlagen/Sonstige-Umlagen/-19-StromNEV-Umlage" TargetMode="Externa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https://www.netztransparenz.de/de-de/Erneuerbare-Energien-und-Umlagen/Sonstige-Umlagen/Offshore-Netzumlage" TargetMode="External"/><Relationship Id="rId16" Type="http://schemas.openxmlformats.org/officeDocument/2006/relationships/ctrlProp" Target="../ctrlProps/ctrlProp10.xml"/><Relationship Id="rId1" Type="http://schemas.openxmlformats.org/officeDocument/2006/relationships/hyperlink" Target="https://www.netztransparenz.de/de-de/Erneuerbare-Energien-und-Umlagen/KWKG/KWKG-Umlage"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5" Type="http://schemas.openxmlformats.org/officeDocument/2006/relationships/ctrlProp" Target="../ctrlProps/ctrlProp9.xml"/><Relationship Id="rId10" Type="http://schemas.openxmlformats.org/officeDocument/2006/relationships/ctrlProp" Target="../ctrlProps/ctrlProp4.xml"/><Relationship Id="rId4" Type="http://schemas.openxmlformats.org/officeDocument/2006/relationships/printerSettings" Target="../printerSettings/printerSettings2.bin"/><Relationship Id="rId9" Type="http://schemas.openxmlformats.org/officeDocument/2006/relationships/ctrlProp" Target="../ctrlProps/ctrlProp3.xml"/><Relationship Id="rId1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4DEC3-4ECF-4EAA-A817-F736698B039A}">
  <dimension ref="A1:R28"/>
  <sheetViews>
    <sheetView showGridLines="0" tabSelected="1" zoomScale="85" zoomScaleNormal="85" workbookViewId="0"/>
  </sheetViews>
  <sheetFormatPr defaultColWidth="10.625" defaultRowHeight="33.75" customHeight="1"/>
  <sheetData>
    <row r="1" spans="1:18" s="114" customFormat="1" ht="33.75" customHeight="1">
      <c r="A1" s="113" t="s">
        <v>0</v>
      </c>
    </row>
    <row r="2" spans="1:18" ht="22.5" customHeight="1"/>
    <row r="3" spans="1:18" s="32" customFormat="1" ht="22.5" customHeight="1">
      <c r="A3" s="30" t="s">
        <v>1</v>
      </c>
      <c r="B3" s="31"/>
      <c r="C3" s="31"/>
    </row>
    <row r="4" spans="1:18" s="29" customFormat="1" ht="33.75" customHeight="1">
      <c r="A4" s="118" t="s">
        <v>2</v>
      </c>
      <c r="B4" s="118"/>
      <c r="C4" s="118"/>
      <c r="D4" s="118"/>
      <c r="E4" s="118"/>
      <c r="F4" s="118"/>
      <c r="G4" s="118"/>
      <c r="H4" s="118"/>
      <c r="I4" s="118"/>
      <c r="J4" s="118"/>
      <c r="K4" s="118"/>
      <c r="L4" s="118"/>
      <c r="M4" s="118"/>
      <c r="N4" s="118"/>
      <c r="O4" s="118"/>
      <c r="P4" s="118"/>
      <c r="Q4" s="118"/>
      <c r="R4" s="118"/>
    </row>
    <row r="5" spans="1:18" s="29" customFormat="1" ht="21" customHeight="1">
      <c r="A5" s="119" t="s">
        <v>3</v>
      </c>
      <c r="B5" s="119"/>
      <c r="C5" s="119"/>
      <c r="D5" s="119"/>
      <c r="E5" s="119"/>
      <c r="F5" s="119"/>
      <c r="G5" s="119"/>
      <c r="H5" s="119"/>
      <c r="I5" s="119"/>
      <c r="J5" s="119"/>
      <c r="K5" s="119"/>
      <c r="L5" s="119"/>
      <c r="M5" s="119"/>
      <c r="N5" s="119"/>
      <c r="O5" s="119"/>
      <c r="P5" s="119"/>
      <c r="Q5" s="119"/>
      <c r="R5" s="119"/>
    </row>
    <row r="6" spans="1:18" s="29" customFormat="1" ht="21" customHeight="1">
      <c r="A6" s="118" t="s">
        <v>4</v>
      </c>
      <c r="B6" s="118"/>
      <c r="C6" s="118"/>
      <c r="D6" s="118"/>
      <c r="E6" s="118"/>
      <c r="F6" s="118"/>
      <c r="G6" s="118"/>
      <c r="H6" s="118"/>
      <c r="I6" s="118"/>
      <c r="J6" s="118"/>
      <c r="K6" s="118"/>
      <c r="L6" s="118"/>
      <c r="M6" s="118"/>
      <c r="N6" s="118"/>
      <c r="O6" s="118"/>
      <c r="P6" s="118"/>
      <c r="Q6" s="118"/>
      <c r="R6" s="118"/>
    </row>
    <row r="7" spans="1:18" s="29" customFormat="1" ht="33.75" customHeight="1">
      <c r="A7" s="118" t="s">
        <v>5</v>
      </c>
      <c r="B7" s="118"/>
      <c r="C7" s="118"/>
      <c r="D7" s="118"/>
      <c r="E7" s="118"/>
      <c r="F7" s="118"/>
      <c r="G7" s="118"/>
      <c r="H7" s="118"/>
      <c r="I7" s="118"/>
      <c r="J7" s="118"/>
      <c r="K7" s="118"/>
      <c r="L7" s="118"/>
      <c r="M7" s="118"/>
      <c r="N7" s="118"/>
      <c r="O7" s="118"/>
      <c r="P7" s="118"/>
      <c r="Q7" s="118"/>
      <c r="R7" s="118"/>
    </row>
    <row r="8" spans="1:18" s="29" customFormat="1" ht="33.75" customHeight="1">
      <c r="A8" s="118" t="s">
        <v>6</v>
      </c>
      <c r="B8" s="118"/>
      <c r="C8" s="118"/>
      <c r="D8" s="118"/>
      <c r="E8" s="118"/>
      <c r="F8" s="118"/>
      <c r="G8" s="118"/>
      <c r="H8" s="118"/>
      <c r="I8" s="118"/>
      <c r="J8" s="118"/>
      <c r="K8" s="118"/>
      <c r="L8" s="118"/>
      <c r="M8" s="118"/>
      <c r="N8" s="118"/>
      <c r="O8" s="118"/>
      <c r="P8" s="118"/>
      <c r="Q8" s="118"/>
      <c r="R8" s="118"/>
    </row>
    <row r="9" spans="1:18" s="29" customFormat="1" ht="33.75" customHeight="1">
      <c r="A9" s="118" t="s">
        <v>7</v>
      </c>
      <c r="B9" s="118"/>
      <c r="C9" s="118"/>
      <c r="D9" s="118"/>
      <c r="E9" s="118"/>
      <c r="F9" s="118"/>
      <c r="G9" s="118"/>
      <c r="H9" s="118"/>
      <c r="I9" s="118"/>
      <c r="J9" s="118"/>
      <c r="K9" s="118"/>
      <c r="L9" s="118"/>
      <c r="M9" s="118"/>
      <c r="N9" s="118"/>
      <c r="O9" s="118"/>
      <c r="P9" s="118"/>
      <c r="Q9" s="118"/>
      <c r="R9" s="118"/>
    </row>
    <row r="10" spans="1:18" s="29" customFormat="1" ht="33.75" customHeight="1">
      <c r="A10" s="117" t="s">
        <v>8</v>
      </c>
      <c r="B10" s="117"/>
      <c r="C10" s="117"/>
      <c r="D10" s="117"/>
      <c r="E10" s="117"/>
      <c r="F10" s="117"/>
      <c r="G10" s="117"/>
      <c r="H10" s="117"/>
      <c r="I10" s="117"/>
      <c r="J10" s="117"/>
      <c r="K10" s="117"/>
      <c r="L10" s="117"/>
      <c r="M10" s="117"/>
      <c r="N10" s="117"/>
      <c r="O10" s="117"/>
      <c r="P10" s="117"/>
      <c r="Q10" s="117"/>
      <c r="R10" s="117"/>
    </row>
    <row r="11" spans="1:18" s="29" customFormat="1" ht="22.5" customHeight="1">
      <c r="A11" s="33"/>
      <c r="B11" s="28"/>
      <c r="C11" s="28"/>
      <c r="D11" s="28"/>
      <c r="E11" s="28"/>
      <c r="F11" s="28"/>
      <c r="G11" s="28"/>
      <c r="H11" s="28"/>
      <c r="I11" s="28"/>
      <c r="J11" s="28"/>
      <c r="K11" s="28"/>
      <c r="L11" s="28"/>
      <c r="M11" s="28"/>
      <c r="N11" s="28"/>
      <c r="O11" s="28"/>
      <c r="P11" s="28"/>
      <c r="Q11" s="28"/>
    </row>
    <row r="12" spans="1:18" s="32" customFormat="1" ht="22.5" customHeight="1">
      <c r="A12" s="30" t="s">
        <v>9</v>
      </c>
      <c r="B12" s="31"/>
      <c r="C12" s="31"/>
      <c r="D12" s="31"/>
      <c r="E12" s="31"/>
      <c r="F12" s="31"/>
      <c r="G12" s="31"/>
      <c r="H12" s="31"/>
      <c r="I12" s="31"/>
      <c r="J12" s="31"/>
      <c r="K12" s="31"/>
      <c r="L12" s="31"/>
      <c r="M12" s="31"/>
      <c r="N12" s="31"/>
      <c r="O12" s="31"/>
      <c r="P12" s="31"/>
      <c r="Q12" s="31"/>
    </row>
    <row r="13" spans="1:18" s="29" customFormat="1" ht="22.5" customHeight="1">
      <c r="A13" s="74"/>
      <c r="B13" s="75" t="s">
        <v>10</v>
      </c>
      <c r="C13" s="75" t="s">
        <v>11</v>
      </c>
      <c r="D13" s="99"/>
    </row>
    <row r="14" spans="1:18" s="29" customFormat="1" ht="22.5" customHeight="1">
      <c r="A14" s="74" t="s">
        <v>12</v>
      </c>
      <c r="B14" s="76">
        <v>45566</v>
      </c>
      <c r="C14" s="76">
        <v>45657</v>
      </c>
      <c r="D14" s="100"/>
    </row>
    <row r="15" spans="1:18" s="29" customFormat="1" ht="22.5" customHeight="1">
      <c r="A15" s="74" t="s">
        <v>13</v>
      </c>
      <c r="B15" s="76">
        <v>45658</v>
      </c>
      <c r="C15" s="76">
        <v>46022</v>
      </c>
      <c r="D15" s="100"/>
    </row>
    <row r="16" spans="1:18" s="29" customFormat="1" ht="22.5" customHeight="1">
      <c r="A16" s="74" t="s">
        <v>14</v>
      </c>
      <c r="B16" s="76">
        <v>46023</v>
      </c>
      <c r="C16" s="76">
        <v>46295</v>
      </c>
      <c r="D16" s="100"/>
    </row>
    <row r="17" spans="1:4" s="29" customFormat="1" ht="22.5" customHeight="1">
      <c r="A17" s="36"/>
      <c r="B17" s="37"/>
      <c r="C17" s="37"/>
    </row>
    <row r="18" spans="1:4" s="32" customFormat="1" ht="22.5" customHeight="1">
      <c r="A18" s="30" t="s">
        <v>15</v>
      </c>
      <c r="B18" s="31"/>
      <c r="C18" s="31"/>
    </row>
    <row r="19" spans="1:4" s="29" customFormat="1" ht="22.5" customHeight="1">
      <c r="A19" s="33" t="s">
        <v>16</v>
      </c>
      <c r="B19" s="28"/>
      <c r="C19" s="28"/>
    </row>
    <row r="20" spans="1:4" s="29" customFormat="1" ht="22.5" customHeight="1">
      <c r="A20" s="33" t="s">
        <v>17</v>
      </c>
      <c r="B20" s="28"/>
      <c r="C20" s="28"/>
    </row>
    <row r="21" spans="1:4" s="29" customFormat="1" ht="22.5" customHeight="1">
      <c r="A21" s="33" t="s">
        <v>18</v>
      </c>
      <c r="B21" s="28"/>
      <c r="C21" s="28"/>
    </row>
    <row r="22" spans="1:4" s="29" customFormat="1" ht="22.5" customHeight="1">
      <c r="A22" s="33" t="s">
        <v>19</v>
      </c>
      <c r="B22" s="28"/>
      <c r="C22" s="28"/>
    </row>
    <row r="23" spans="1:4" s="29" customFormat="1" ht="33.75" customHeight="1">
      <c r="B23" s="28"/>
      <c r="C23" s="28"/>
    </row>
    <row r="25" spans="1:4" ht="33.75" customHeight="1">
      <c r="D25" s="35"/>
    </row>
    <row r="26" spans="1:4" ht="33.75" customHeight="1">
      <c r="D26" s="35"/>
    </row>
    <row r="27" spans="1:4" ht="33.75" customHeight="1">
      <c r="D27" s="35"/>
    </row>
    <row r="28" spans="1:4" ht="33.75" customHeight="1">
      <c r="D28" s="35"/>
    </row>
  </sheetData>
  <mergeCells count="7">
    <mergeCell ref="A10:R10"/>
    <mergeCell ref="A9:R9"/>
    <mergeCell ref="A4:R4"/>
    <mergeCell ref="A5:R5"/>
    <mergeCell ref="A6:R6"/>
    <mergeCell ref="A7:R7"/>
    <mergeCell ref="A8:R8"/>
  </mergeCells>
  <pageMargins left="0.7" right="0.7" top="0.78740157499999996" bottom="0.78740157499999996"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6"/>
  <sheetViews>
    <sheetView showGridLines="0" zoomScale="85" zoomScaleNormal="85" workbookViewId="0"/>
  </sheetViews>
  <sheetFormatPr defaultColWidth="9" defaultRowHeight="33.75" customHeight="1"/>
  <cols>
    <col min="1" max="1" width="29.875" style="8" bestFit="1" customWidth="1"/>
    <col min="2" max="2" width="75" style="11" customWidth="1"/>
    <col min="3" max="3" width="13.75" style="11" customWidth="1"/>
    <col min="4" max="4" width="13.75" style="8" customWidth="1"/>
    <col min="5" max="17" width="8.125" style="8" customWidth="1"/>
    <col min="18" max="16384" width="9" style="8"/>
  </cols>
  <sheetData>
    <row r="1" spans="1:17" s="38" customFormat="1" ht="34.5" customHeight="1">
      <c r="A1" s="78" t="s">
        <v>20</v>
      </c>
      <c r="B1" s="78"/>
      <c r="C1" s="77"/>
    </row>
    <row r="2" spans="1:17" s="38" customFormat="1" ht="34.5" customHeight="1">
      <c r="A2" s="77" t="s">
        <v>21</v>
      </c>
      <c r="B2" s="78"/>
      <c r="C2" s="77"/>
    </row>
    <row r="3" spans="1:17" s="38" customFormat="1" ht="22.5" customHeight="1">
      <c r="A3" s="121" t="s">
        <v>22</v>
      </c>
      <c r="B3" s="121"/>
    </row>
    <row r="4" spans="1:17" s="38" customFormat="1" ht="22.5" customHeight="1">
      <c r="A4" s="34" t="s">
        <v>23</v>
      </c>
      <c r="B4" s="116"/>
      <c r="D4" s="8"/>
      <c r="E4" s="29"/>
    </row>
    <row r="5" spans="1:17" s="38" customFormat="1" ht="22.5" customHeight="1">
      <c r="A5" s="120" t="s">
        <v>24</v>
      </c>
      <c r="B5" s="120"/>
      <c r="D5" s="62"/>
    </row>
    <row r="6" spans="1:17" ht="22.5" customHeight="1">
      <c r="A6" s="13"/>
      <c r="B6" s="10"/>
      <c r="C6" s="10"/>
    </row>
    <row r="7" spans="1:17" ht="33.75" customHeight="1">
      <c r="A7" s="127" t="s">
        <v>25</v>
      </c>
      <c r="B7" s="128"/>
      <c r="C7" s="129"/>
      <c r="D7" s="14"/>
      <c r="E7" s="14"/>
      <c r="F7" s="14"/>
      <c r="G7" s="14"/>
      <c r="H7" s="14"/>
      <c r="I7" s="14"/>
      <c r="J7" s="14"/>
      <c r="K7" s="14"/>
      <c r="L7" s="14"/>
      <c r="M7" s="14"/>
      <c r="N7" s="14"/>
      <c r="O7" s="14"/>
      <c r="P7" s="14"/>
      <c r="Q7" s="14"/>
    </row>
    <row r="8" spans="1:17" ht="22.5" customHeight="1">
      <c r="A8" s="19" t="s">
        <v>26</v>
      </c>
      <c r="B8" s="40" t="s">
        <v>27</v>
      </c>
      <c r="C8" s="41" t="s">
        <v>28</v>
      </c>
      <c r="D8" s="42"/>
      <c r="E8" s="42"/>
      <c r="F8" s="42"/>
      <c r="G8" s="42"/>
      <c r="H8" s="42"/>
      <c r="I8" s="42"/>
      <c r="J8" s="42"/>
      <c r="K8" s="42"/>
      <c r="L8" s="42"/>
      <c r="M8" s="42"/>
      <c r="N8" s="42"/>
      <c r="O8" s="42"/>
      <c r="P8" s="42"/>
      <c r="Q8" s="42"/>
    </row>
    <row r="9" spans="1:17" ht="22.5" customHeight="1">
      <c r="A9" s="4" t="s">
        <v>29</v>
      </c>
      <c r="B9" s="6" t="s">
        <v>30</v>
      </c>
      <c r="C9" s="56"/>
      <c r="D9" s="63" t="s">
        <v>31</v>
      </c>
    </row>
    <row r="10" spans="1:17" ht="22.5" customHeight="1">
      <c r="A10" s="4" t="s">
        <v>32</v>
      </c>
      <c r="B10" s="6" t="s">
        <v>30</v>
      </c>
      <c r="C10" s="56"/>
      <c r="D10" s="63" t="s">
        <v>33</v>
      </c>
    </row>
    <row r="11" spans="1:17" ht="22.5" customHeight="1">
      <c r="A11" s="4" t="s">
        <v>34</v>
      </c>
      <c r="B11" s="6" t="s">
        <v>30</v>
      </c>
      <c r="C11" s="56"/>
      <c r="D11" s="67" t="s">
        <v>35</v>
      </c>
    </row>
    <row r="12" spans="1:17" ht="22.5" customHeight="1">
      <c r="A12" s="4" t="s">
        <v>36</v>
      </c>
      <c r="B12" s="6" t="s">
        <v>30</v>
      </c>
      <c r="C12" s="56"/>
      <c r="D12" s="67" t="s">
        <v>37</v>
      </c>
    </row>
    <row r="13" spans="1:17" ht="22.5" customHeight="1">
      <c r="A13" s="4" t="s">
        <v>38</v>
      </c>
      <c r="B13" s="6" t="s">
        <v>30</v>
      </c>
      <c r="C13" s="56"/>
      <c r="D13" s="67" t="s">
        <v>39</v>
      </c>
    </row>
    <row r="14" spans="1:17" ht="22.5" customHeight="1">
      <c r="A14" s="9" t="s">
        <v>40</v>
      </c>
      <c r="B14" s="22" t="s">
        <v>30</v>
      </c>
      <c r="C14" s="57"/>
      <c r="D14" s="63" t="s">
        <v>41</v>
      </c>
    </row>
    <row r="15" spans="1:17" ht="22.5" customHeight="1">
      <c r="B15" s="8"/>
      <c r="C15" s="8"/>
      <c r="E15" s="7"/>
      <c r="F15" s="7"/>
      <c r="G15" s="7"/>
      <c r="H15" s="7"/>
      <c r="I15" s="7"/>
      <c r="J15" s="7"/>
      <c r="K15" s="7"/>
      <c r="L15" s="7"/>
      <c r="M15" s="7"/>
      <c r="N15" s="7"/>
      <c r="O15" s="7"/>
      <c r="P15" s="7"/>
      <c r="Q15" s="12"/>
    </row>
    <row r="16" spans="1:17" ht="33.75" customHeight="1">
      <c r="A16" s="127" t="s">
        <v>42</v>
      </c>
      <c r="B16" s="128"/>
      <c r="C16" s="129"/>
    </row>
    <row r="17" spans="1:19" ht="22.5" customHeight="1">
      <c r="A17" s="19" t="s">
        <v>26</v>
      </c>
      <c r="B17" s="40" t="s">
        <v>27</v>
      </c>
      <c r="C17" s="41" t="s">
        <v>28</v>
      </c>
    </row>
    <row r="18" spans="1:19" ht="22.5" customHeight="1">
      <c r="A18" s="4" t="s">
        <v>43</v>
      </c>
      <c r="B18" s="6" t="s">
        <v>44</v>
      </c>
      <c r="C18" s="58"/>
      <c r="D18" s="63" t="s">
        <v>45</v>
      </c>
      <c r="E18" s="79"/>
      <c r="F18" s="79"/>
      <c r="G18" s="79"/>
      <c r="H18" s="79"/>
      <c r="I18" s="79"/>
      <c r="J18" s="79"/>
      <c r="K18" s="79"/>
      <c r="L18" s="79"/>
      <c r="M18" s="79"/>
      <c r="N18" s="79"/>
      <c r="O18" s="79"/>
      <c r="P18" s="79"/>
      <c r="Q18" s="26"/>
      <c r="R18" s="26"/>
    </row>
    <row r="19" spans="1:19" ht="22.5" customHeight="1">
      <c r="A19" s="47"/>
      <c r="B19" s="48"/>
      <c r="C19" s="48"/>
      <c r="E19" s="79"/>
      <c r="F19" s="79"/>
      <c r="G19" s="79"/>
      <c r="H19" s="79"/>
      <c r="I19" s="79"/>
      <c r="J19" s="79"/>
      <c r="K19" s="79"/>
      <c r="L19" s="79"/>
      <c r="M19" s="79"/>
      <c r="N19" s="79"/>
      <c r="O19" s="79"/>
      <c r="P19" s="79"/>
      <c r="Q19" s="26"/>
      <c r="R19" s="26"/>
    </row>
    <row r="20" spans="1:19" ht="33.75" customHeight="1">
      <c r="A20" s="130" t="s">
        <v>46</v>
      </c>
      <c r="B20" s="131"/>
      <c r="C20" s="132"/>
      <c r="E20" s="79"/>
      <c r="F20" s="79"/>
      <c r="G20" s="79"/>
      <c r="H20" s="79"/>
      <c r="I20" s="79"/>
      <c r="J20" s="79"/>
      <c r="K20" s="79"/>
      <c r="L20" s="79"/>
      <c r="M20" s="79"/>
      <c r="N20" s="79"/>
      <c r="O20" s="79"/>
      <c r="P20" s="79"/>
      <c r="Q20" s="26"/>
      <c r="R20" s="26"/>
    </row>
    <row r="21" spans="1:19" ht="22.5" customHeight="1">
      <c r="A21" s="19" t="s">
        <v>26</v>
      </c>
      <c r="B21" s="40" t="s">
        <v>27</v>
      </c>
      <c r="C21" s="41" t="s">
        <v>28</v>
      </c>
      <c r="E21" s="79"/>
      <c r="F21" s="79"/>
      <c r="G21" s="79"/>
      <c r="H21" s="79"/>
      <c r="I21" s="79"/>
      <c r="J21" s="79"/>
      <c r="K21" s="79"/>
      <c r="L21" s="79"/>
      <c r="M21" s="79"/>
      <c r="N21" s="79"/>
      <c r="O21" s="79"/>
      <c r="P21" s="79"/>
      <c r="Q21" s="26"/>
      <c r="R21" s="26"/>
    </row>
    <row r="22" spans="1:19" ht="22.5" customHeight="1">
      <c r="A22" s="106" t="s">
        <v>46</v>
      </c>
      <c r="B22" s="107" t="s">
        <v>47</v>
      </c>
      <c r="C22" s="108"/>
      <c r="E22" s="79"/>
      <c r="F22" s="79"/>
      <c r="G22" s="79"/>
      <c r="H22" s="79"/>
      <c r="I22" s="79"/>
      <c r="J22" s="79"/>
      <c r="K22" s="79"/>
      <c r="L22" s="79"/>
      <c r="M22" s="79"/>
      <c r="N22" s="79"/>
      <c r="O22" s="79"/>
      <c r="P22" s="79"/>
      <c r="Q22" s="26"/>
      <c r="R22" s="26"/>
    </row>
    <row r="23" spans="1:19" ht="22.5" customHeight="1">
      <c r="A23" s="47"/>
      <c r="B23" s="48"/>
      <c r="C23" s="48"/>
      <c r="E23" s="79"/>
      <c r="F23" s="79"/>
      <c r="G23" s="79"/>
      <c r="H23" s="79"/>
      <c r="I23" s="79"/>
      <c r="J23" s="79"/>
      <c r="K23" s="79"/>
      <c r="L23" s="79"/>
      <c r="M23" s="79"/>
      <c r="N23" s="79"/>
      <c r="O23" s="79"/>
      <c r="P23" s="79"/>
      <c r="Q23" s="26"/>
      <c r="R23" s="26"/>
    </row>
    <row r="24" spans="1:19" ht="33.75" customHeight="1">
      <c r="A24" s="127" t="s">
        <v>48</v>
      </c>
      <c r="B24" s="128"/>
      <c r="C24" s="128"/>
      <c r="D24" s="128"/>
      <c r="E24" s="128"/>
      <c r="F24" s="128"/>
      <c r="G24" s="128"/>
      <c r="H24" s="128"/>
      <c r="I24" s="128"/>
      <c r="J24" s="128"/>
      <c r="K24" s="128"/>
      <c r="L24" s="128"/>
      <c r="M24" s="128"/>
      <c r="N24" s="128"/>
      <c r="O24" s="128"/>
      <c r="P24" s="128"/>
      <c r="Q24" s="128"/>
      <c r="R24" s="129"/>
    </row>
    <row r="25" spans="1:19" ht="22.5" customHeight="1">
      <c r="A25" s="1" t="s">
        <v>49</v>
      </c>
      <c r="B25" s="2" t="s">
        <v>50</v>
      </c>
      <c r="C25" s="2" t="s">
        <v>51</v>
      </c>
      <c r="D25" s="3" t="s">
        <v>27</v>
      </c>
      <c r="E25" s="3" t="s">
        <v>52</v>
      </c>
      <c r="F25" s="3" t="s">
        <v>53</v>
      </c>
      <c r="G25" s="3" t="s">
        <v>54</v>
      </c>
      <c r="H25" s="3" t="s">
        <v>55</v>
      </c>
      <c r="I25" s="3" t="s">
        <v>56</v>
      </c>
      <c r="J25" s="3" t="s">
        <v>57</v>
      </c>
      <c r="K25" s="3" t="s">
        <v>58</v>
      </c>
      <c r="L25" s="3" t="s">
        <v>59</v>
      </c>
      <c r="M25" s="3" t="s">
        <v>60</v>
      </c>
      <c r="N25" s="3" t="s">
        <v>61</v>
      </c>
      <c r="O25" s="3" t="s">
        <v>62</v>
      </c>
      <c r="P25" s="3" t="s">
        <v>63</v>
      </c>
      <c r="Q25" s="68" t="s">
        <v>28</v>
      </c>
      <c r="R25" s="69"/>
    </row>
    <row r="26" spans="1:19" ht="33.75" customHeight="1">
      <c r="A26" s="4" t="s">
        <v>64</v>
      </c>
      <c r="B26" s="45" t="s">
        <v>65</v>
      </c>
      <c r="C26" s="18" t="s">
        <v>66</v>
      </c>
      <c r="D26" s="91" t="s">
        <v>67</v>
      </c>
      <c r="E26" s="59" t="b">
        <v>0</v>
      </c>
      <c r="F26" s="59" t="b">
        <v>0</v>
      </c>
      <c r="G26" s="59" t="b">
        <v>0</v>
      </c>
      <c r="H26" s="59" t="b">
        <v>0</v>
      </c>
      <c r="I26" s="59" t="b">
        <v>0</v>
      </c>
      <c r="J26" s="59" t="b">
        <v>0</v>
      </c>
      <c r="K26" s="59" t="b">
        <v>0</v>
      </c>
      <c r="L26" s="59" t="b">
        <v>0</v>
      </c>
      <c r="M26" s="59" t="b">
        <v>0</v>
      </c>
      <c r="N26" s="59" t="b">
        <v>0</v>
      </c>
      <c r="O26" s="59" t="b">
        <v>0</v>
      </c>
      <c r="P26" s="59" t="b">
        <v>0</v>
      </c>
      <c r="Q26" s="50">
        <f>COUNTIF(E26:P26,"WAHR")</f>
        <v>0</v>
      </c>
      <c r="R26" s="49" t="s">
        <v>68</v>
      </c>
    </row>
    <row r="27" spans="1:19" ht="33.75" customHeight="1">
      <c r="A27" s="80" t="s">
        <v>69</v>
      </c>
      <c r="B27" s="81" t="s">
        <v>70</v>
      </c>
      <c r="C27" s="82" t="s">
        <v>67</v>
      </c>
      <c r="D27" s="83" t="s">
        <v>67</v>
      </c>
      <c r="E27" s="86">
        <f>IF(E26=TRUE,12,0)</f>
        <v>0</v>
      </c>
      <c r="F27" s="86">
        <f>IF(F26=TRUE,11,0)</f>
        <v>0</v>
      </c>
      <c r="G27" s="86">
        <f>IF(G26=TRUE,10,0)</f>
        <v>0</v>
      </c>
      <c r="H27" s="86">
        <f>IF(H26=TRUE,9,0)</f>
        <v>0</v>
      </c>
      <c r="I27" s="86">
        <f>IF(I26=TRUE,8,0)</f>
        <v>0</v>
      </c>
      <c r="J27" s="86">
        <f>IF(J26=TRUE,7,0)</f>
        <v>0</v>
      </c>
      <c r="K27" s="86">
        <f>IF(K26=TRUE,6,0)</f>
        <v>0</v>
      </c>
      <c r="L27" s="86">
        <f>IF(L26=TRUE,5,0)</f>
        <v>0</v>
      </c>
      <c r="M27" s="86">
        <f>IF(M26=TRUE,4,0)</f>
        <v>0</v>
      </c>
      <c r="N27" s="86">
        <f>IF(N26=TRUE,3,0)</f>
        <v>0</v>
      </c>
      <c r="O27" s="86">
        <f>IF(O26=TRUE,2,0)</f>
        <v>0</v>
      </c>
      <c r="P27" s="86">
        <f>IF(P26=TRUE,1,0)</f>
        <v>0</v>
      </c>
      <c r="Q27" s="84">
        <f>MAX(E27:P27)</f>
        <v>0</v>
      </c>
      <c r="R27" s="85" t="s">
        <v>71</v>
      </c>
    </row>
    <row r="28" spans="1:19" ht="33.75" customHeight="1">
      <c r="A28" s="4" t="s">
        <v>72</v>
      </c>
      <c r="B28" s="45" t="s">
        <v>73</v>
      </c>
      <c r="C28" s="18" t="s">
        <v>66</v>
      </c>
      <c r="D28" s="6" t="s">
        <v>47</v>
      </c>
      <c r="E28" s="60"/>
      <c r="F28" s="60"/>
      <c r="G28" s="60"/>
      <c r="H28" s="60"/>
      <c r="I28" s="60"/>
      <c r="J28" s="60"/>
      <c r="K28" s="60"/>
      <c r="L28" s="60"/>
      <c r="M28" s="60"/>
      <c r="N28" s="60"/>
      <c r="O28" s="60"/>
      <c r="P28" s="60"/>
      <c r="Q28" s="51">
        <f>MAX(E28:P28)</f>
        <v>0</v>
      </c>
      <c r="R28" s="49" t="s">
        <v>71</v>
      </c>
    </row>
    <row r="29" spans="1:19" ht="33.75" customHeight="1">
      <c r="A29" s="4" t="s">
        <v>74</v>
      </c>
      <c r="B29" s="45" t="s">
        <v>75</v>
      </c>
      <c r="C29" s="6" t="s">
        <v>76</v>
      </c>
      <c r="D29" s="6" t="s">
        <v>77</v>
      </c>
      <c r="E29" s="43"/>
      <c r="F29" s="43"/>
      <c r="G29" s="43"/>
      <c r="H29" s="43"/>
      <c r="I29" s="43"/>
      <c r="J29" s="43"/>
      <c r="K29" s="43"/>
      <c r="L29" s="43"/>
      <c r="M29" s="43"/>
      <c r="N29" s="43"/>
      <c r="O29" s="43"/>
      <c r="P29" s="43"/>
      <c r="Q29" s="44">
        <f>SUM(E29:P29)</f>
        <v>0</v>
      </c>
      <c r="R29" s="49" t="s">
        <v>68</v>
      </c>
      <c r="S29" s="26"/>
    </row>
    <row r="30" spans="1:19" ht="33.75" customHeight="1">
      <c r="A30" s="9" t="s">
        <v>78</v>
      </c>
      <c r="B30" s="46" t="s">
        <v>79</v>
      </c>
      <c r="C30" s="53" t="s">
        <v>67</v>
      </c>
      <c r="D30" s="22" t="s">
        <v>77</v>
      </c>
      <c r="E30" s="105" t="str">
        <f t="shared" ref="E30:P30" si="0">IF(E26=TRUE,E29,"-")</f>
        <v>-</v>
      </c>
      <c r="F30" s="105" t="str">
        <f t="shared" si="0"/>
        <v>-</v>
      </c>
      <c r="G30" s="105" t="str">
        <f t="shared" si="0"/>
        <v>-</v>
      </c>
      <c r="H30" s="105" t="str">
        <f t="shared" si="0"/>
        <v>-</v>
      </c>
      <c r="I30" s="105" t="str">
        <f t="shared" si="0"/>
        <v>-</v>
      </c>
      <c r="J30" s="105" t="str">
        <f t="shared" si="0"/>
        <v>-</v>
      </c>
      <c r="K30" s="105" t="str">
        <f t="shared" si="0"/>
        <v>-</v>
      </c>
      <c r="L30" s="105" t="str">
        <f t="shared" si="0"/>
        <v>-</v>
      </c>
      <c r="M30" s="105" t="str">
        <f t="shared" si="0"/>
        <v>-</v>
      </c>
      <c r="N30" s="105" t="str">
        <f t="shared" si="0"/>
        <v>-</v>
      </c>
      <c r="O30" s="105" t="str">
        <f t="shared" si="0"/>
        <v>-</v>
      </c>
      <c r="P30" s="105" t="str">
        <f t="shared" si="0"/>
        <v>-</v>
      </c>
      <c r="Q30" s="105">
        <f t="shared" ref="Q30" si="1">SUM(E30:P30)</f>
        <v>0</v>
      </c>
      <c r="R30" s="52" t="s">
        <v>68</v>
      </c>
    </row>
    <row r="31" spans="1:19" ht="22.5" customHeight="1">
      <c r="B31" s="102"/>
      <c r="C31" s="102"/>
      <c r="D31" s="101"/>
      <c r="E31" s="103"/>
      <c r="F31" s="103"/>
      <c r="G31" s="103"/>
      <c r="H31" s="103"/>
      <c r="I31" s="103"/>
      <c r="J31" s="103"/>
      <c r="K31" s="103"/>
      <c r="L31" s="103"/>
      <c r="M31" s="103"/>
      <c r="N31" s="103"/>
      <c r="O31" s="103"/>
      <c r="P31" s="103"/>
      <c r="Q31" s="101"/>
    </row>
    <row r="32" spans="1:19" ht="33.75" customHeight="1">
      <c r="A32" s="127" t="s">
        <v>80</v>
      </c>
      <c r="B32" s="128"/>
      <c r="C32" s="128"/>
      <c r="D32" s="129"/>
      <c r="E32" s="104"/>
      <c r="F32" s="104"/>
      <c r="G32" s="104"/>
      <c r="H32" s="104"/>
      <c r="I32" s="104"/>
      <c r="J32" s="29"/>
      <c r="K32" s="29"/>
      <c r="L32" s="29"/>
      <c r="M32" s="29"/>
      <c r="N32" s="29"/>
      <c r="O32" s="29"/>
      <c r="P32" s="29"/>
    </row>
    <row r="33" spans="1:22" ht="22.5" customHeight="1">
      <c r="A33" s="92" t="s">
        <v>49</v>
      </c>
      <c r="B33" s="93" t="s">
        <v>50</v>
      </c>
      <c r="C33" s="94" t="s">
        <v>27</v>
      </c>
      <c r="D33" s="95" t="s">
        <v>28</v>
      </c>
      <c r="J33" s="20"/>
      <c r="K33" s="20"/>
      <c r="L33" s="20"/>
      <c r="M33" s="20"/>
      <c r="N33" s="20"/>
      <c r="O33" s="20"/>
      <c r="P33" s="20"/>
      <c r="Q33" s="20"/>
      <c r="R33" s="20"/>
      <c r="S33" s="20"/>
      <c r="T33" s="20"/>
      <c r="U33" s="20"/>
      <c r="V33" s="20"/>
    </row>
    <row r="34" spans="1:22" ht="33.75" customHeight="1">
      <c r="A34" s="4" t="s">
        <v>81</v>
      </c>
      <c r="B34" s="5" t="s">
        <v>82</v>
      </c>
      <c r="C34" s="6" t="s">
        <v>83</v>
      </c>
      <c r="D34" s="115"/>
      <c r="E34" s="26"/>
      <c r="I34" s="26"/>
      <c r="J34" s="20"/>
    </row>
    <row r="35" spans="1:22" ht="33.75" customHeight="1">
      <c r="A35" s="109" t="s">
        <v>84</v>
      </c>
      <c r="B35" s="110" t="s">
        <v>85</v>
      </c>
      <c r="C35" s="111" t="s">
        <v>86</v>
      </c>
      <c r="D35" s="112"/>
      <c r="I35" s="26"/>
      <c r="J35" s="20"/>
    </row>
    <row r="36" spans="1:22" ht="22.5" customHeight="1">
      <c r="J36" s="20"/>
    </row>
    <row r="37" spans="1:22" ht="33.75" customHeight="1">
      <c r="A37" s="124" t="s">
        <v>87</v>
      </c>
      <c r="B37" s="125"/>
      <c r="C37" s="125"/>
      <c r="D37" s="126"/>
      <c r="J37" s="20"/>
    </row>
    <row r="38" spans="1:22" ht="22.5" customHeight="1">
      <c r="A38" s="16" t="s">
        <v>49</v>
      </c>
      <c r="B38" s="15" t="s">
        <v>50</v>
      </c>
      <c r="C38" s="15" t="s">
        <v>27</v>
      </c>
      <c r="D38" s="17" t="s">
        <v>28</v>
      </c>
      <c r="J38" s="20"/>
    </row>
    <row r="39" spans="1:22" ht="33.75" customHeight="1">
      <c r="A39" s="27" t="s">
        <v>88</v>
      </c>
      <c r="B39" s="61" t="s">
        <v>89</v>
      </c>
      <c r="C39" s="24" t="s">
        <v>83</v>
      </c>
      <c r="D39" s="90">
        <f>SUM(C9:C14)*10</f>
        <v>0</v>
      </c>
      <c r="J39" s="20"/>
    </row>
    <row r="40" spans="1:22" s="23" customFormat="1" ht="33.75" customHeight="1">
      <c r="A40" s="87" t="s">
        <v>90</v>
      </c>
      <c r="B40" s="70" t="s">
        <v>91</v>
      </c>
      <c r="C40" s="88" t="s">
        <v>92</v>
      </c>
      <c r="D40" s="89">
        <f>IF(D39,TRUNC(IF(D34/D39&gt;1,1,D34/D39)*100,0),0)</f>
        <v>0</v>
      </c>
      <c r="E40" s="23" t="str">
        <f>"Es können "&amp;D40&amp;" % der variablen Stromnebenkosten je zugeteiler MWh kompensiert werden."</f>
        <v>Es können 0 % der variablen Stromnebenkosten je zugeteiler MWh kompensiert werden.</v>
      </c>
      <c r="J40" s="21"/>
    </row>
    <row r="41" spans="1:22" s="26" customFormat="1" ht="33.75" customHeight="1">
      <c r="A41" s="64" t="s">
        <v>93</v>
      </c>
      <c r="B41" s="65" t="s">
        <v>94</v>
      </c>
      <c r="C41" s="66" t="s">
        <v>95</v>
      </c>
      <c r="D41" s="25">
        <f>C18*10^3*Q27/12</f>
        <v>0</v>
      </c>
      <c r="E41" s="23"/>
      <c r="F41" s="23"/>
      <c r="G41" s="23"/>
      <c r="H41" s="23"/>
      <c r="I41" s="23"/>
      <c r="J41" s="21"/>
      <c r="K41" s="23"/>
      <c r="L41" s="23"/>
      <c r="M41" s="23"/>
      <c r="N41" s="23"/>
      <c r="O41" s="23"/>
      <c r="P41" s="23"/>
    </row>
    <row r="42" spans="1:22" s="26" customFormat="1" ht="33.75" customHeight="1">
      <c r="A42" s="64" t="s">
        <v>96</v>
      </c>
      <c r="B42" s="61" t="s">
        <v>97</v>
      </c>
      <c r="C42" s="24" t="s">
        <v>95</v>
      </c>
      <c r="D42" s="25">
        <f>IF(D40&lt;100,0,MIN((D34-D39)*Q30,D41))</f>
        <v>0</v>
      </c>
      <c r="E42" s="23"/>
      <c r="F42" s="23"/>
      <c r="G42" s="23"/>
      <c r="H42" s="23"/>
      <c r="I42" s="23"/>
      <c r="J42" s="21"/>
      <c r="K42" s="23"/>
      <c r="L42" s="23"/>
      <c r="M42" s="23"/>
      <c r="N42" s="23"/>
      <c r="O42" s="23"/>
      <c r="P42" s="23"/>
    </row>
    <row r="43" spans="1:22" s="23" customFormat="1" ht="33.75" customHeight="1">
      <c r="A43" s="96" t="s">
        <v>98</v>
      </c>
      <c r="B43" s="61" t="s">
        <v>99</v>
      </c>
      <c r="C43" s="97" t="s">
        <v>92</v>
      </c>
      <c r="D43" s="98">
        <f>IF(D41,TRUNC(D42/D41*100,0),0)</f>
        <v>0</v>
      </c>
      <c r="E43" s="23" t="str">
        <f>"Es könnten "&amp;D43&amp;" % der fixen Stromnebenkosten am Ende des Kalenderjahres kompensiert werden."</f>
        <v>Es könnten 0 % der fixen Stromnebenkosten am Ende des Kalenderjahres kompensiert werden.</v>
      </c>
      <c r="J43" s="21"/>
    </row>
    <row r="44" spans="1:22" s="23" customFormat="1" ht="33.75" customHeight="1">
      <c r="A44" s="27" t="s">
        <v>100</v>
      </c>
      <c r="B44" s="61" t="s">
        <v>101</v>
      </c>
      <c r="C44" s="24" t="s">
        <v>102</v>
      </c>
      <c r="D44" s="25">
        <f>TRUNC(Q26/12*D35,0)*C22*0.5</f>
        <v>0</v>
      </c>
      <c r="E44" s="122" t="str">
        <f>"Es müssen während der Teilnahme am § 13k-Instrument mindestens in Summe "&amp;D44&amp;" MWh verfügbar gemeldet werden, um die ÜNB-Kompensation der fixen Stromnebenkosten zu erhalten."</f>
        <v>Es müssen während der Teilnahme am § 13k-Instrument mindestens in Summe 0 MWh verfügbar gemeldet werden, um die ÜNB-Kompensation der fixen Stromnebenkosten zu erhalten.</v>
      </c>
      <c r="F44" s="123"/>
      <c r="G44" s="123"/>
      <c r="H44" s="123"/>
      <c r="I44" s="123"/>
      <c r="J44" s="123"/>
      <c r="K44" s="123"/>
      <c r="L44" s="123"/>
      <c r="M44" s="123"/>
      <c r="N44" s="123"/>
      <c r="O44" s="123"/>
      <c r="P44" s="123"/>
    </row>
    <row r="45" spans="1:22" s="26" customFormat="1" ht="33.75" customHeight="1">
      <c r="A45" s="71" t="s">
        <v>103</v>
      </c>
      <c r="B45" s="55" t="s">
        <v>104</v>
      </c>
      <c r="C45" s="73" t="s">
        <v>105</v>
      </c>
      <c r="D45" s="72">
        <f>D42*Q28</f>
        <v>0</v>
      </c>
      <c r="J45" s="20"/>
    </row>
    <row r="46" spans="1:22" s="26" customFormat="1" ht="33.75" customHeight="1">
      <c r="A46" s="39"/>
      <c r="D46" s="54"/>
      <c r="J46" s="20"/>
    </row>
  </sheetData>
  <mergeCells count="9">
    <mergeCell ref="A5:B5"/>
    <mergeCell ref="A3:B3"/>
    <mergeCell ref="E44:P44"/>
    <mergeCell ref="A37:D37"/>
    <mergeCell ref="A16:C16"/>
    <mergeCell ref="A32:D32"/>
    <mergeCell ref="A7:C7"/>
    <mergeCell ref="A24:R24"/>
    <mergeCell ref="A20:C20"/>
  </mergeCells>
  <phoneticPr fontId="6" type="noConversion"/>
  <conditionalFormatting sqref="E28:P28">
    <cfRule type="expression" dxfId="0" priority="1">
      <formula>E26=FALSE</formula>
    </cfRule>
  </conditionalFormatting>
  <dataValidations count="1">
    <dataValidation type="decimal" allowBlank="1" showInputMessage="1" showErrorMessage="1" sqref="E28:P28" xr:uid="{B0050389-CA3C-4F9D-93E2-FDA28B95544B}">
      <formula1>0</formula1>
      <formula2>C22</formula2>
    </dataValidation>
  </dataValidations>
  <hyperlinks>
    <hyperlink ref="D11" r:id="rId1" xr:uid="{1E0548A2-C73D-413A-B1F6-1C6594594545}"/>
    <hyperlink ref="D12" r:id="rId2" xr:uid="{D5CE0DCD-C850-445D-85CE-EF651D097DE4}"/>
    <hyperlink ref="D13" r:id="rId3" xr:uid="{26126174-C23E-4B1E-B1DD-39E54AEADBDB}"/>
  </hyperlinks>
  <pageMargins left="0.7" right="0.7" top="0.75" bottom="0.75" header="0.3" footer="0.3"/>
  <pageSetup paperSize="9" orientation="portrait" verticalDpi="0" r:id="rId4"/>
  <ignoredErrors>
    <ignoredError sqref="E43" evalError="1"/>
  </ignoredErrors>
  <drawing r:id="rId5"/>
  <legacyDrawing r:id="rId6"/>
  <mc:AlternateContent xmlns:mc="http://schemas.openxmlformats.org/markup-compatibility/2006">
    <mc:Choice Requires="x14">
      <controls>
        <mc:AlternateContent xmlns:mc="http://schemas.openxmlformats.org/markup-compatibility/2006">
          <mc:Choice Requires="x14">
            <control shapeId="1025" r:id="rId7" name="Check Box 1">
              <controlPr defaultSize="0" autoFill="0" autoLine="0" autoPict="0">
                <anchor moveWithCells="1">
                  <from>
                    <xdr:col>4</xdr:col>
                    <xdr:colOff>0</xdr:colOff>
                    <xdr:row>25</xdr:row>
                    <xdr:rowOff>0</xdr:rowOff>
                  </from>
                  <to>
                    <xdr:col>5</xdr:col>
                    <xdr:colOff>0</xdr:colOff>
                    <xdr:row>25</xdr:row>
                    <xdr:rowOff>285750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5</xdr:col>
                    <xdr:colOff>0</xdr:colOff>
                    <xdr:row>25</xdr:row>
                    <xdr:rowOff>0</xdr:rowOff>
                  </from>
                  <to>
                    <xdr:col>6</xdr:col>
                    <xdr:colOff>0</xdr:colOff>
                    <xdr:row>25</xdr:row>
                    <xdr:rowOff>285750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6</xdr:col>
                    <xdr:colOff>0</xdr:colOff>
                    <xdr:row>25</xdr:row>
                    <xdr:rowOff>0</xdr:rowOff>
                  </from>
                  <to>
                    <xdr:col>7</xdr:col>
                    <xdr:colOff>0</xdr:colOff>
                    <xdr:row>25</xdr:row>
                    <xdr:rowOff>285750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7</xdr:col>
                    <xdr:colOff>0</xdr:colOff>
                    <xdr:row>25</xdr:row>
                    <xdr:rowOff>0</xdr:rowOff>
                  </from>
                  <to>
                    <xdr:col>8</xdr:col>
                    <xdr:colOff>0</xdr:colOff>
                    <xdr:row>25</xdr:row>
                    <xdr:rowOff>285750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8</xdr:col>
                    <xdr:colOff>0</xdr:colOff>
                    <xdr:row>25</xdr:row>
                    <xdr:rowOff>0</xdr:rowOff>
                  </from>
                  <to>
                    <xdr:col>9</xdr:col>
                    <xdr:colOff>0</xdr:colOff>
                    <xdr:row>25</xdr:row>
                    <xdr:rowOff>285750</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9</xdr:col>
                    <xdr:colOff>0</xdr:colOff>
                    <xdr:row>25</xdr:row>
                    <xdr:rowOff>0</xdr:rowOff>
                  </from>
                  <to>
                    <xdr:col>10</xdr:col>
                    <xdr:colOff>0</xdr:colOff>
                    <xdr:row>25</xdr:row>
                    <xdr:rowOff>285750</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10</xdr:col>
                    <xdr:colOff>0</xdr:colOff>
                    <xdr:row>25</xdr:row>
                    <xdr:rowOff>0</xdr:rowOff>
                  </from>
                  <to>
                    <xdr:col>11</xdr:col>
                    <xdr:colOff>0</xdr:colOff>
                    <xdr:row>25</xdr:row>
                    <xdr:rowOff>285750</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11</xdr:col>
                    <xdr:colOff>0</xdr:colOff>
                    <xdr:row>25</xdr:row>
                    <xdr:rowOff>0</xdr:rowOff>
                  </from>
                  <to>
                    <xdr:col>12</xdr:col>
                    <xdr:colOff>0</xdr:colOff>
                    <xdr:row>25</xdr:row>
                    <xdr:rowOff>285750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12</xdr:col>
                    <xdr:colOff>0</xdr:colOff>
                    <xdr:row>25</xdr:row>
                    <xdr:rowOff>0</xdr:rowOff>
                  </from>
                  <to>
                    <xdr:col>13</xdr:col>
                    <xdr:colOff>0</xdr:colOff>
                    <xdr:row>25</xdr:row>
                    <xdr:rowOff>285750</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13</xdr:col>
                    <xdr:colOff>0</xdr:colOff>
                    <xdr:row>25</xdr:row>
                    <xdr:rowOff>0</xdr:rowOff>
                  </from>
                  <to>
                    <xdr:col>14</xdr:col>
                    <xdr:colOff>0</xdr:colOff>
                    <xdr:row>25</xdr:row>
                    <xdr:rowOff>285750</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14</xdr:col>
                    <xdr:colOff>0</xdr:colOff>
                    <xdr:row>25</xdr:row>
                    <xdr:rowOff>0</xdr:rowOff>
                  </from>
                  <to>
                    <xdr:col>15</xdr:col>
                    <xdr:colOff>0</xdr:colOff>
                    <xdr:row>25</xdr:row>
                    <xdr:rowOff>285750</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15</xdr:col>
                    <xdr:colOff>0</xdr:colOff>
                    <xdr:row>25</xdr:row>
                    <xdr:rowOff>0</xdr:rowOff>
                  </from>
                  <to>
                    <xdr:col>16</xdr:col>
                    <xdr:colOff>0</xdr:colOff>
                    <xdr:row>25</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2024-08-30T10:09:10Z</dcterms:created>
  <dcterms:modified xsi:type="dcterms:W3CDTF">2024-09-06T11:34:12Z</dcterms:modified>
  <cp:category/>
  <cp:contentStatus/>
</cp:coreProperties>
</file>